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3"/>
  </bookViews>
  <sheets>
    <sheet name="Hoja2" sheetId="1" r:id="rId1"/>
    <sheet name="Hoja3" sheetId="2" r:id="rId2"/>
    <sheet name="Hoja1" sheetId="3" r:id="rId3"/>
    <sheet name="Hoja4" sheetId="4" r:id="rId4"/>
    <sheet name="Hoja5" sheetId="5" r:id="rId5"/>
  </sheets>
  <definedNames/>
  <calcPr fullCalcOnLoad="1"/>
</workbook>
</file>

<file path=xl/sharedStrings.xml><?xml version="1.0" encoding="utf-8"?>
<sst xmlns="http://schemas.openxmlformats.org/spreadsheetml/2006/main" count="312" uniqueCount="148">
  <si>
    <t>NOMBRE</t>
  </si>
  <si>
    <t>AGOSTO</t>
  </si>
  <si>
    <t>SEPTIEMBRE</t>
  </si>
  <si>
    <t>OCTUBRE</t>
  </si>
  <si>
    <t>NOVIEMBRE</t>
  </si>
  <si>
    <t>DICIEMBRE</t>
  </si>
  <si>
    <t>MARZO</t>
  </si>
  <si>
    <t>ABRIL</t>
  </si>
  <si>
    <t>MAYO</t>
  </si>
  <si>
    <t>JUNIO</t>
  </si>
  <si>
    <t>JULIO</t>
  </si>
  <si>
    <t>CASTRO, Carlos</t>
  </si>
  <si>
    <t>GUAJARDO, Oscar</t>
  </si>
  <si>
    <t>MORALES FERRARO, Ana</t>
  </si>
  <si>
    <t>TOTAL</t>
  </si>
  <si>
    <t>FONTALVA RIVERA, Gerardo</t>
  </si>
  <si>
    <t>QUILODRAN, Ricardo</t>
  </si>
  <si>
    <t>GONZALEZ, Mlitza</t>
  </si>
  <si>
    <t>Recibo N°</t>
  </si>
  <si>
    <t>AROS SANHUEZA, Teresa</t>
  </si>
  <si>
    <t>BECERRA, Waldo</t>
  </si>
  <si>
    <t>BACHO, Ana</t>
  </si>
  <si>
    <t>X</t>
  </si>
  <si>
    <t>BOLIVAR, Alfredo</t>
  </si>
  <si>
    <t>VERGARA CLAVIJO, Ana</t>
  </si>
  <si>
    <t>SOTO REYES, Nicolas Hernan</t>
  </si>
  <si>
    <t>ROJAS ARCE, Soledad</t>
  </si>
  <si>
    <t>DIAZ MARTINEZ, Maria Ester</t>
  </si>
  <si>
    <t>SALAZAR ROJO, Jose</t>
  </si>
  <si>
    <t>SORIA LAGOS, Corina</t>
  </si>
  <si>
    <t>OSMAN LOPEZ, Nancy</t>
  </si>
  <si>
    <t>15 Y 21</t>
  </si>
  <si>
    <t>MUÑOZ RAMIREZ, Victoria</t>
  </si>
  <si>
    <t>LUARTE VILLAGRAN, Rafael</t>
  </si>
  <si>
    <t>GARRIDO CAMPOS, José Fco.</t>
  </si>
  <si>
    <t>QUEZADA, Benjamin</t>
  </si>
  <si>
    <t>ARAYA, Eliana</t>
  </si>
  <si>
    <t>VARELA, Carlos</t>
  </si>
  <si>
    <t>DIAZ ORTIZ, Vitelio</t>
  </si>
  <si>
    <t>PARGO VALENZUELA, Flavio</t>
  </si>
  <si>
    <t>SEURA MUÑOZ, Iván Patricio</t>
  </si>
  <si>
    <t>MENDEZ MONTECINOS, Rodrigo</t>
  </si>
  <si>
    <t>MUÑOZ ALCANTARA, Constanza</t>
  </si>
  <si>
    <t>35 y 11</t>
  </si>
  <si>
    <t>36 y 7</t>
  </si>
  <si>
    <t>37 y 27</t>
  </si>
  <si>
    <t>VERGARA ECHEVERRIA, Manuel</t>
  </si>
  <si>
    <t>ROJAS, Gonzalo</t>
  </si>
  <si>
    <t>28 y 40</t>
  </si>
  <si>
    <t>ZAPATA SHILLING, Iván</t>
  </si>
  <si>
    <t>MUÑOZ ALCANTARA , Constanza</t>
  </si>
  <si>
    <t>Recibo</t>
  </si>
  <si>
    <t>CAZOR, Marisol</t>
  </si>
  <si>
    <t>45 y 3</t>
  </si>
  <si>
    <t>JARA ARRIAZA, Jorge</t>
  </si>
  <si>
    <t>GALAZ ROMERO, Mauricio</t>
  </si>
  <si>
    <t>LIBERONA PINO, FCO.</t>
  </si>
  <si>
    <t>51 Y 46</t>
  </si>
  <si>
    <t>52 Y 44</t>
  </si>
  <si>
    <t>SOTO LAGOS, Patricio</t>
  </si>
  <si>
    <t>CORREA NUÑEZ, Ignacio</t>
  </si>
  <si>
    <t>s/n</t>
  </si>
  <si>
    <t>56/001</t>
  </si>
  <si>
    <t>57 /002/ 58 /003</t>
  </si>
  <si>
    <t>/60/ 05/ 66/11 47</t>
  </si>
  <si>
    <t>MEDINA, Lorenzo</t>
  </si>
  <si>
    <t xml:space="preserve">53 Y 49 </t>
  </si>
  <si>
    <t>ROJAS TORO, Maria Teresa</t>
  </si>
  <si>
    <t>67 /01</t>
  </si>
  <si>
    <t>TORO PAVEZ, Sergio</t>
  </si>
  <si>
    <t>68 / 03</t>
  </si>
  <si>
    <t>63/ 69/4</t>
  </si>
  <si>
    <t>PEREDA, German  6.637.177-8</t>
  </si>
  <si>
    <t>70/5  73/8</t>
  </si>
  <si>
    <t>DROGUETT, Carlos 7.034.752-0</t>
  </si>
  <si>
    <t>75/10</t>
  </si>
  <si>
    <t>76/12</t>
  </si>
  <si>
    <t>77 / 15</t>
  </si>
  <si>
    <t xml:space="preserve">74/9  78/11 </t>
  </si>
  <si>
    <t xml:space="preserve">59/04  71/6     79/ s/n </t>
  </si>
  <si>
    <t>RIVEROS, Alejandro 6.825.019-6</t>
  </si>
  <si>
    <t>80 / s/n</t>
  </si>
  <si>
    <t>81 / s/n</t>
  </si>
  <si>
    <t>OSORIO BELTRAN, Juan C.</t>
  </si>
  <si>
    <t>82 7  s/n</t>
  </si>
  <si>
    <t>( cheque no cobrado)</t>
  </si>
  <si>
    <t>43/33 /22</t>
  </si>
  <si>
    <t>GASTOS AÑO  2013</t>
  </si>
  <si>
    <t>Compra Libros</t>
  </si>
  <si>
    <t>Compra Recibos</t>
  </si>
  <si>
    <t>Obituario J. Ramirez</t>
  </si>
  <si>
    <t>Corona Delegación</t>
  </si>
  <si>
    <t>Regalos ( 3)</t>
  </si>
  <si>
    <t>Mejores Alumnos</t>
  </si>
  <si>
    <t>Pagó CEAL 14</t>
  </si>
  <si>
    <t>GASTOS AÑO 2014</t>
  </si>
  <si>
    <t>Corona Socio Fundador</t>
  </si>
  <si>
    <t>Regalo (2) Mejores Alumnos</t>
  </si>
  <si>
    <t>Dos Pelotas de Baqueboll</t>
  </si>
  <si>
    <t>Inauguracion de  Radio</t>
  </si>
  <si>
    <t>Regalo ( 2) Mejores Alumnos</t>
  </si>
  <si>
    <t>Pagó CEAL 14 Dominio</t>
  </si>
  <si>
    <t>GASTOS AÑO 2015-2016</t>
  </si>
  <si>
    <t>Gasto Total 2013</t>
  </si>
  <si>
    <t>Gasto Total 2014</t>
  </si>
  <si>
    <t>Gastos Total 2015-16</t>
  </si>
  <si>
    <t xml:space="preserve">Gastos Total General= </t>
  </si>
  <si>
    <t>Total Cuotas y Aportes</t>
  </si>
  <si>
    <t>Saldo en contra</t>
  </si>
  <si>
    <t>Total Gral.</t>
  </si>
  <si>
    <t>65    / 72/7/ 84</t>
  </si>
  <si>
    <t>GUAJARDO, Omar</t>
  </si>
  <si>
    <r>
      <t xml:space="preserve">64/   83/ s/n / </t>
    </r>
    <r>
      <rPr>
        <b/>
        <sz val="11"/>
        <rFont val="Calibri"/>
        <family val="2"/>
      </rPr>
      <t>88</t>
    </r>
  </si>
  <si>
    <t xml:space="preserve"> Cancelado 01.04.16.</t>
  </si>
  <si>
    <t>VERGARA BECERRA, Manuel</t>
  </si>
  <si>
    <t>66/ 90</t>
  </si>
  <si>
    <t>Cuota canceladas 1.04.16</t>
  </si>
  <si>
    <t>Cuoatas canceladas 01.04.16.-</t>
  </si>
  <si>
    <t>Total</t>
  </si>
  <si>
    <t>OTROS INGRESOS AÑO 2013</t>
  </si>
  <si>
    <t>Insignias</t>
  </si>
  <si>
    <t>Aporte Alumno</t>
  </si>
  <si>
    <t>OTROS INGRESOS AÑO 2015</t>
  </si>
  <si>
    <t>Aporte Socios</t>
  </si>
  <si>
    <t>EGRESOS / GASTOS AÑO 2013</t>
  </si>
  <si>
    <t>Compra de :</t>
  </si>
  <si>
    <t>Libros, Recibos etc</t>
  </si>
  <si>
    <t>Corona J. Ramirez</t>
  </si>
  <si>
    <t>Regalo Alumnos</t>
  </si>
  <si>
    <t>EGRESOS / GASTOS AÑO 2014</t>
  </si>
  <si>
    <t>Pago Pag. WUEB</t>
  </si>
  <si>
    <t>Pankarta</t>
  </si>
  <si>
    <t>Regalos Alumnos</t>
  </si>
  <si>
    <t>2 Pelotas Basquetbol</t>
  </si>
  <si>
    <t>EGRESOS / GASTOS AÑO 2015</t>
  </si>
  <si>
    <t>Inauguración Radio</t>
  </si>
  <si>
    <t>EGRESOS / GASTOS AÑO 2016</t>
  </si>
  <si>
    <t>Pago Dominio Pag. Wueb</t>
  </si>
  <si>
    <t>Saldo año 2013</t>
  </si>
  <si>
    <t>Ingreso año 2014</t>
  </si>
  <si>
    <t>Gastos Total Año 2014</t>
  </si>
  <si>
    <t>Cuotas / aportesaño 2013</t>
  </si>
  <si>
    <t>Cuotas/aportes año 2014</t>
  </si>
  <si>
    <t>Cuotas/aportes año 2015</t>
  </si>
  <si>
    <t>Cuotas/aportes  año 2016</t>
  </si>
  <si>
    <t>Pancarta</t>
  </si>
  <si>
    <t>Pagina WUEB</t>
  </si>
  <si>
    <t>Pago Pagina WUEB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</si>
</sst>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b/>
      <sz val="11"/>
      <name val="Calibri"/>
      <family val="2"/>
    </font>
    <font>
      <sz val="16"/>
      <color indexed="8"/>
      <name val="Tahoma"/>
      <family val="2"/>
    </font>
    <font>
      <sz val="14"/>
      <color indexed="8"/>
      <name val="Tahoma"/>
      <family val="2"/>
    </font>
    <font>
      <sz val="12"/>
      <color indexed="8"/>
      <name val="Tahoma"/>
      <family val="2"/>
    </font>
    <font>
      <sz val="11"/>
      <color indexed="10"/>
      <name val="Calibri"/>
      <family val="2"/>
    </font>
    <font>
      <sz val="28"/>
      <color indexed="10"/>
      <name val="Tahoma"/>
      <family val="2"/>
    </font>
    <font>
      <b/>
      <sz val="11"/>
      <color indexed="8"/>
      <name val="Calibri"/>
      <family val="2"/>
    </font>
    <font>
      <b/>
      <sz val="16"/>
      <color indexed="36"/>
      <name val="Tahoma"/>
      <family val="2"/>
    </font>
    <font>
      <b/>
      <sz val="11"/>
      <color indexed="36"/>
      <name val="Calibri"/>
      <family val="2"/>
    </font>
    <font>
      <b/>
      <sz val="18"/>
      <color indexed="10"/>
      <name val="Tahoma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8"/>
      <name val="Tahoma"/>
      <family val="2"/>
    </font>
    <font>
      <b/>
      <sz val="28"/>
      <color indexed="10"/>
      <name val="Tahoma"/>
      <family val="2"/>
    </font>
    <font>
      <b/>
      <sz val="14"/>
      <color indexed="8"/>
      <name val="Tahoma"/>
      <family val="2"/>
    </font>
    <font>
      <b/>
      <sz val="11"/>
      <color indexed="10"/>
      <name val="Calibri"/>
      <family val="2"/>
    </font>
    <font>
      <b/>
      <sz val="14"/>
      <color indexed="10"/>
      <name val="Tahoma"/>
      <family val="2"/>
    </font>
    <font>
      <b/>
      <sz val="24"/>
      <color indexed="10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Calibri"/>
      <family val="2"/>
    </font>
    <font>
      <b/>
      <sz val="12"/>
      <color indexed="8"/>
      <name val="Tahoma"/>
      <family val="2"/>
    </font>
    <font>
      <b/>
      <sz val="16"/>
      <color indexed="8"/>
      <name val="Tahoma"/>
      <family val="2"/>
    </font>
    <font>
      <sz val="12"/>
      <color indexed="8"/>
      <name val="Calibri"/>
      <family val="2"/>
    </font>
    <font>
      <b/>
      <sz val="14"/>
      <color indexed="56"/>
      <name val="Tahoma"/>
      <family val="2"/>
    </font>
    <font>
      <b/>
      <sz val="16"/>
      <color indexed="10"/>
      <name val="Tahoma"/>
      <family val="2"/>
    </font>
    <font>
      <b/>
      <sz val="12"/>
      <color indexed="13"/>
      <name val="Tahoma"/>
      <family val="2"/>
    </font>
    <font>
      <sz val="24"/>
      <color indexed="10"/>
      <name val="Tahoma"/>
      <family val="2"/>
    </font>
    <font>
      <b/>
      <sz val="11"/>
      <color indexed="13"/>
      <name val="Calibri"/>
      <family val="2"/>
    </font>
    <font>
      <b/>
      <sz val="16"/>
      <color indexed="30"/>
      <name val="Tahoma"/>
      <family val="2"/>
    </font>
    <font>
      <b/>
      <sz val="12"/>
      <color indexed="10"/>
      <name val="Tahoma"/>
      <family val="2"/>
    </font>
    <font>
      <b/>
      <sz val="12"/>
      <color indexed="3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10"/>
      <name val="Calibri"/>
      <family val="2"/>
    </font>
    <font>
      <sz val="14"/>
      <color indexed="10"/>
      <name val="Calibri"/>
      <family val="2"/>
    </font>
    <font>
      <b/>
      <sz val="16"/>
      <color indexed="30"/>
      <name val="Calibri"/>
      <family val="2"/>
    </font>
    <font>
      <b/>
      <sz val="14"/>
      <color indexed="30"/>
      <name val="Tahoma"/>
      <family val="2"/>
    </font>
    <font>
      <b/>
      <sz val="18"/>
      <color indexed="30"/>
      <name val="Calibri"/>
      <family val="2"/>
    </font>
    <font>
      <b/>
      <sz val="11"/>
      <color indexed="30"/>
      <name val="Calibri"/>
      <family val="2"/>
    </font>
    <font>
      <b/>
      <sz val="12"/>
      <color indexed="30"/>
      <name val="Calibri"/>
      <family val="2"/>
    </font>
    <font>
      <b/>
      <sz val="10"/>
      <name val="Calibri"/>
      <family val="2"/>
    </font>
    <font>
      <b/>
      <sz val="22"/>
      <color indexed="30"/>
      <name val="Calibri"/>
      <family val="2"/>
    </font>
    <font>
      <sz val="11"/>
      <color indexed="30"/>
      <name val="Calibri"/>
      <family val="2"/>
    </font>
    <font>
      <b/>
      <sz val="14"/>
      <color indexed="30"/>
      <name val="Calibri"/>
      <family val="2"/>
    </font>
    <font>
      <b/>
      <sz val="12"/>
      <color indexed="30"/>
      <name val="Tahoma"/>
      <family val="2"/>
    </font>
    <font>
      <sz val="14"/>
      <color indexed="30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Tahj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sz val="28"/>
      <color rgb="FFFF0000"/>
      <name val="Tahoma"/>
      <family val="2"/>
    </font>
    <font>
      <b/>
      <sz val="16"/>
      <color rgb="FF7030A0"/>
      <name val="Tahoma"/>
      <family val="2"/>
    </font>
    <font>
      <b/>
      <sz val="11"/>
      <color rgb="FF7030A0"/>
      <name val="Calibri"/>
      <family val="2"/>
    </font>
    <font>
      <b/>
      <sz val="18"/>
      <color rgb="FFFF0000"/>
      <name val="Tahoma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theme="1"/>
      <name val="Tahoma"/>
      <family val="2"/>
    </font>
    <font>
      <b/>
      <sz val="28"/>
      <color rgb="FFFF0000"/>
      <name val="Tahoma"/>
      <family val="2"/>
    </font>
    <font>
      <b/>
      <sz val="14"/>
      <color theme="1"/>
      <name val="Tahoma"/>
      <family val="2"/>
    </font>
    <font>
      <b/>
      <sz val="11"/>
      <color rgb="FFFF0000"/>
      <name val="Calibri"/>
      <family val="2"/>
    </font>
    <font>
      <b/>
      <sz val="14"/>
      <color rgb="FFFF0000"/>
      <name val="Tahoma"/>
      <family val="2"/>
    </font>
    <font>
      <b/>
      <sz val="24"/>
      <color rgb="FFFF0000"/>
      <name val="Tahoma"/>
      <family val="2"/>
    </font>
    <font>
      <b/>
      <sz val="11"/>
      <color theme="1"/>
      <name val="Tahoma"/>
      <family val="2"/>
    </font>
    <font>
      <b/>
      <sz val="11"/>
      <color rgb="FF002060"/>
      <name val="Calibri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sz val="12"/>
      <color theme="1"/>
      <name val="Calibri"/>
      <family val="2"/>
    </font>
    <font>
      <b/>
      <sz val="14"/>
      <color rgb="FF002060"/>
      <name val="Tahoma"/>
      <family val="2"/>
    </font>
    <font>
      <b/>
      <sz val="16"/>
      <color rgb="FFFF0000"/>
      <name val="Tahoma"/>
      <family val="2"/>
    </font>
    <font>
      <b/>
      <sz val="12"/>
      <color rgb="FFFFFF00"/>
      <name val="Tahoma"/>
      <family val="2"/>
    </font>
    <font>
      <sz val="24"/>
      <color rgb="FFFF0000"/>
      <name val="Tahoma"/>
      <family val="2"/>
    </font>
    <font>
      <b/>
      <sz val="11"/>
      <color rgb="FFFFFF00"/>
      <name val="Calibri"/>
      <family val="2"/>
    </font>
    <font>
      <b/>
      <sz val="16"/>
      <color rgb="FF0070C0"/>
      <name val="Tahoma"/>
      <family val="2"/>
    </font>
    <font>
      <b/>
      <sz val="12"/>
      <color rgb="FFFF0000"/>
      <name val="Tahoma"/>
      <family val="2"/>
    </font>
    <font>
      <b/>
      <sz val="12"/>
      <color rgb="FF7030A0"/>
      <name val="Tahoma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8"/>
      <color rgb="FFFF0000"/>
      <name val="Calibri"/>
      <family val="2"/>
    </font>
    <font>
      <sz val="14"/>
      <color rgb="FFFF0000"/>
      <name val="Calibri"/>
      <family val="2"/>
    </font>
    <font>
      <b/>
      <sz val="14"/>
      <color rgb="FF0070C0"/>
      <name val="Tahoma"/>
      <family val="2"/>
    </font>
    <font>
      <b/>
      <sz val="18"/>
      <color rgb="FF0070C0"/>
      <name val="Calibri"/>
      <family val="2"/>
    </font>
    <font>
      <b/>
      <sz val="11"/>
      <color rgb="FF0070C0"/>
      <name val="Calibri"/>
      <family val="2"/>
    </font>
    <font>
      <b/>
      <sz val="12"/>
      <color rgb="FF0070C0"/>
      <name val="Calibri"/>
      <family val="2"/>
    </font>
    <font>
      <b/>
      <sz val="22"/>
      <color rgb="FF0070C0"/>
      <name val="Calibri"/>
      <family val="2"/>
    </font>
    <font>
      <sz val="11"/>
      <color rgb="FF0070C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Tahoma"/>
      <family val="2"/>
    </font>
    <font>
      <sz val="14"/>
      <color rgb="FF0070C0"/>
      <name val="Calibri"/>
      <family val="2"/>
    </font>
    <font>
      <b/>
      <sz val="16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Tahjoma"/>
      <family val="0"/>
    </font>
    <font>
      <b/>
      <sz val="16"/>
      <color rgb="FF0070C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1" fillId="29" borderId="1" applyNumberFormat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0" fillId="0" borderId="8" applyNumberFormat="0" applyFill="0" applyAlignment="0" applyProtection="0"/>
    <xf numFmtId="0" fontId="80" fillId="0" borderId="9" applyNumberFormat="0" applyFill="0" applyAlignment="0" applyProtection="0"/>
  </cellStyleXfs>
  <cellXfs count="1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81" fillId="0" borderId="0" xfId="0" applyFont="1" applyAlignment="1">
      <alignment/>
    </xf>
    <xf numFmtId="0" fontId="81" fillId="0" borderId="10" xfId="0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 horizontal="center"/>
    </xf>
    <xf numFmtId="0" fontId="75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1" fillId="0" borderId="10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2" fillId="0" borderId="10" xfId="0" applyFont="1" applyBorder="1" applyAlignment="1">
      <alignment/>
    </xf>
    <xf numFmtId="0" fontId="8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88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90" fillId="0" borderId="10" xfId="0" applyFont="1" applyBorder="1" applyAlignment="1">
      <alignment/>
    </xf>
    <xf numFmtId="0" fontId="82" fillId="0" borderId="10" xfId="0" applyFont="1" applyBorder="1" applyAlignment="1">
      <alignment horizontal="center"/>
    </xf>
    <xf numFmtId="0" fontId="80" fillId="0" borderId="10" xfId="0" applyFont="1" applyBorder="1" applyAlignment="1">
      <alignment/>
    </xf>
    <xf numFmtId="0" fontId="91" fillId="0" borderId="0" xfId="0" applyFont="1" applyAlignment="1">
      <alignment horizontal="center"/>
    </xf>
    <xf numFmtId="0" fontId="92" fillId="33" borderId="0" xfId="0" applyFont="1" applyFill="1" applyAlignment="1">
      <alignment horizontal="center"/>
    </xf>
    <xf numFmtId="0" fontId="80" fillId="0" borderId="1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94" fillId="0" borderId="0" xfId="0" applyFont="1" applyAlignment="1">
      <alignment/>
    </xf>
    <xf numFmtId="0" fontId="80" fillId="0" borderId="0" xfId="0" applyFont="1" applyAlignment="1">
      <alignment/>
    </xf>
    <xf numFmtId="0" fontId="94" fillId="0" borderId="10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96" fillId="0" borderId="10" xfId="0" applyFont="1" applyBorder="1" applyAlignment="1">
      <alignment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98" fillId="0" borderId="10" xfId="0" applyFont="1" applyBorder="1" applyAlignment="1">
      <alignment/>
    </xf>
    <xf numFmtId="0" fontId="100" fillId="0" borderId="0" xfId="0" applyFont="1" applyAlignment="1">
      <alignment/>
    </xf>
    <xf numFmtId="0" fontId="101" fillId="34" borderId="0" xfId="0" applyFont="1" applyFill="1" applyAlignment="1">
      <alignment horizontal="center"/>
    </xf>
    <xf numFmtId="0" fontId="102" fillId="35" borderId="0" xfId="0" applyFont="1" applyFill="1" applyAlignment="1">
      <alignment horizontal="center"/>
    </xf>
    <xf numFmtId="0" fontId="103" fillId="36" borderId="0" xfId="0" applyFont="1" applyFill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80" fillId="33" borderId="12" xfId="0" applyFont="1" applyFill="1" applyBorder="1" applyAlignment="1">
      <alignment horizontal="center"/>
    </xf>
    <xf numFmtId="0" fontId="104" fillId="0" borderId="0" xfId="0" applyFont="1" applyAlignment="1">
      <alignment horizontal="center"/>
    </xf>
    <xf numFmtId="0" fontId="96" fillId="0" borderId="13" xfId="0" applyFont="1" applyBorder="1" applyAlignment="1">
      <alignment/>
    </xf>
    <xf numFmtId="0" fontId="98" fillId="0" borderId="13" xfId="0" applyFont="1" applyBorder="1" applyAlignment="1">
      <alignment/>
    </xf>
    <xf numFmtId="0" fontId="81" fillId="0" borderId="13" xfId="0" applyFont="1" applyBorder="1" applyAlignment="1">
      <alignment/>
    </xf>
    <xf numFmtId="0" fontId="87" fillId="0" borderId="10" xfId="0" applyFont="1" applyBorder="1" applyAlignment="1">
      <alignment horizontal="center"/>
    </xf>
    <xf numFmtId="0" fontId="93" fillId="35" borderId="10" xfId="0" applyFont="1" applyFill="1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3" fillId="0" borderId="10" xfId="0" applyFont="1" applyBorder="1" applyAlignment="1">
      <alignment/>
    </xf>
    <xf numFmtId="0" fontId="9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05" fillId="38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94" fillId="0" borderId="10" xfId="0" applyFont="1" applyFill="1" applyBorder="1" applyAlignment="1">
      <alignment horizontal="center"/>
    </xf>
    <xf numFmtId="0" fontId="102" fillId="0" borderId="10" xfId="0" applyFont="1" applyFill="1" applyBorder="1" applyAlignment="1">
      <alignment horizontal="center"/>
    </xf>
    <xf numFmtId="0" fontId="82" fillId="0" borderId="10" xfId="0" applyFont="1" applyFill="1" applyBorder="1" applyAlignment="1">
      <alignment/>
    </xf>
    <xf numFmtId="0" fontId="82" fillId="0" borderId="10" xfId="0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81" fillId="0" borderId="10" xfId="0" applyFont="1" applyFill="1" applyBorder="1" applyAlignment="1">
      <alignment/>
    </xf>
    <xf numFmtId="0" fontId="10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  <xf numFmtId="0" fontId="107" fillId="0" borderId="0" xfId="0" applyFont="1" applyAlignment="1">
      <alignment/>
    </xf>
    <xf numFmtId="0" fontId="107" fillId="0" borderId="10" xfId="0" applyFont="1" applyFill="1" applyBorder="1" applyAlignment="1">
      <alignment horizontal="center"/>
    </xf>
    <xf numFmtId="0" fontId="83" fillId="0" borderId="10" xfId="0" applyFont="1" applyFill="1" applyBorder="1" applyAlignment="1">
      <alignment/>
    </xf>
    <xf numFmtId="0" fontId="87" fillId="0" borderId="10" xfId="0" applyFont="1" applyFill="1" applyBorder="1" applyAlignment="1">
      <alignment/>
    </xf>
    <xf numFmtId="0" fontId="108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8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9" fillId="0" borderId="0" xfId="0" applyFont="1" applyAlignment="1">
      <alignment horizontal="center"/>
    </xf>
    <xf numFmtId="0" fontId="0" fillId="0" borderId="14" xfId="0" applyBorder="1" applyAlignment="1">
      <alignment/>
    </xf>
    <xf numFmtId="0" fontId="93" fillId="0" borderId="10" xfId="0" applyFont="1" applyBorder="1" applyAlignment="1">
      <alignment horizontal="center"/>
    </xf>
    <xf numFmtId="0" fontId="107" fillId="0" borderId="14" xfId="0" applyFont="1" applyFill="1" applyBorder="1" applyAlignment="1">
      <alignment horizontal="center"/>
    </xf>
    <xf numFmtId="0" fontId="83" fillId="0" borderId="14" xfId="0" applyFont="1" applyFill="1" applyBorder="1" applyAlignment="1">
      <alignment/>
    </xf>
    <xf numFmtId="0" fontId="0" fillId="39" borderId="10" xfId="0" applyFill="1" applyBorder="1" applyAlignment="1">
      <alignment/>
    </xf>
    <xf numFmtId="0" fontId="88" fillId="39" borderId="10" xfId="0" applyFont="1" applyFill="1" applyBorder="1" applyAlignment="1">
      <alignment horizontal="center"/>
    </xf>
    <xf numFmtId="15" fontId="80" fillId="0" borderId="10" xfId="0" applyNumberFormat="1" applyFont="1" applyBorder="1" applyAlignment="1">
      <alignment/>
    </xf>
    <xf numFmtId="15" fontId="81" fillId="0" borderId="13" xfId="0" applyNumberFormat="1" applyFont="1" applyBorder="1" applyAlignment="1">
      <alignment/>
    </xf>
    <xf numFmtId="0" fontId="99" fillId="37" borderId="10" xfId="0" applyFont="1" applyFill="1" applyBorder="1" applyAlignment="1">
      <alignment/>
    </xf>
    <xf numFmtId="0" fontId="109" fillId="0" borderId="10" xfId="0" applyFont="1" applyBorder="1" applyAlignment="1">
      <alignment horizontal="center"/>
    </xf>
    <xf numFmtId="0" fontId="88" fillId="37" borderId="10" xfId="0" applyFont="1" applyFill="1" applyBorder="1" applyAlignment="1">
      <alignment horizontal="center"/>
    </xf>
    <xf numFmtId="0" fontId="83" fillId="0" borderId="14" xfId="0" applyFont="1" applyBorder="1" applyAlignment="1">
      <alignment/>
    </xf>
    <xf numFmtId="0" fontId="82" fillId="0" borderId="13" xfId="0" applyFont="1" applyBorder="1" applyAlignment="1">
      <alignment/>
    </xf>
    <xf numFmtId="0" fontId="0" fillId="37" borderId="20" xfId="0" applyFill="1" applyBorder="1" applyAlignment="1">
      <alignment/>
    </xf>
    <xf numFmtId="0" fontId="82" fillId="0" borderId="21" xfId="0" applyFont="1" applyBorder="1" applyAlignment="1">
      <alignment/>
    </xf>
    <xf numFmtId="0" fontId="82" fillId="0" borderId="22" xfId="0" applyFont="1" applyBorder="1" applyAlignment="1">
      <alignment/>
    </xf>
    <xf numFmtId="0" fontId="92" fillId="0" borderId="10" xfId="0" applyFont="1" applyBorder="1" applyAlignment="1">
      <alignment/>
    </xf>
    <xf numFmtId="0" fontId="92" fillId="0" borderId="23" xfId="0" applyFont="1" applyBorder="1" applyAlignment="1">
      <alignment horizontal="center"/>
    </xf>
    <xf numFmtId="0" fontId="92" fillId="0" borderId="13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92" fillId="0" borderId="24" xfId="0" applyFont="1" applyBorder="1" applyAlignment="1">
      <alignment horizontal="left"/>
    </xf>
    <xf numFmtId="0" fontId="92" fillId="0" borderId="23" xfId="0" applyFont="1" applyBorder="1" applyAlignment="1">
      <alignment horizontal="left"/>
    </xf>
    <xf numFmtId="15" fontId="98" fillId="0" borderId="14" xfId="0" applyNumberFormat="1" applyFont="1" applyBorder="1" applyAlignment="1">
      <alignment horizontal="right"/>
    </xf>
    <xf numFmtId="0" fontId="92" fillId="0" borderId="13" xfId="0" applyFont="1" applyBorder="1" applyAlignment="1">
      <alignment horizontal="right"/>
    </xf>
    <xf numFmtId="0" fontId="92" fillId="0" borderId="25" xfId="0" applyFont="1" applyBorder="1" applyAlignment="1">
      <alignment horizontal="center"/>
    </xf>
    <xf numFmtId="0" fontId="92" fillId="0" borderId="26" xfId="0" applyFont="1" applyBorder="1" applyAlignment="1">
      <alignment horizontal="center"/>
    </xf>
    <xf numFmtId="15" fontId="98" fillId="0" borderId="10" xfId="0" applyNumberFormat="1" applyFont="1" applyBorder="1" applyAlignment="1">
      <alignment/>
    </xf>
    <xf numFmtId="0" fontId="92" fillId="0" borderId="27" xfId="0" applyFont="1" applyBorder="1" applyAlignment="1">
      <alignment/>
    </xf>
    <xf numFmtId="0" fontId="82" fillId="37" borderId="20" xfId="0" applyFont="1" applyFill="1" applyBorder="1" applyAlignment="1">
      <alignment/>
    </xf>
    <xf numFmtId="0" fontId="81" fillId="37" borderId="20" xfId="0" applyFont="1" applyFill="1" applyBorder="1" applyAlignment="1">
      <alignment/>
    </xf>
    <xf numFmtId="0" fontId="110" fillId="37" borderId="20" xfId="0" applyFont="1" applyFill="1" applyBorder="1" applyAlignment="1">
      <alignment/>
    </xf>
    <xf numFmtId="0" fontId="110" fillId="37" borderId="0" xfId="0" applyFont="1" applyFill="1" applyAlignment="1">
      <alignment/>
    </xf>
    <xf numFmtId="0" fontId="102" fillId="0" borderId="10" xfId="0" applyFont="1" applyBorder="1" applyAlignment="1">
      <alignment horizontal="center"/>
    </xf>
    <xf numFmtId="0" fontId="111" fillId="0" borderId="10" xfId="0" applyFont="1" applyBorder="1" applyAlignment="1">
      <alignment horizontal="center"/>
    </xf>
    <xf numFmtId="0" fontId="99" fillId="0" borderId="10" xfId="0" applyFont="1" applyBorder="1" applyAlignment="1">
      <alignment/>
    </xf>
    <xf numFmtId="0" fontId="99" fillId="0" borderId="10" xfId="0" applyFont="1" applyBorder="1" applyAlignment="1">
      <alignment horizontal="center"/>
    </xf>
    <xf numFmtId="0" fontId="112" fillId="0" borderId="0" xfId="0" applyFont="1" applyAlignment="1">
      <alignment horizontal="left"/>
    </xf>
    <xf numFmtId="0" fontId="106" fillId="0" borderId="10" xfId="0" applyFont="1" applyFill="1" applyBorder="1" applyAlignment="1">
      <alignment horizontal="center"/>
    </xf>
    <xf numFmtId="0" fontId="113" fillId="0" borderId="10" xfId="0" applyFont="1" applyFill="1" applyBorder="1" applyAlignment="1">
      <alignment horizontal="center"/>
    </xf>
    <xf numFmtId="0" fontId="113" fillId="0" borderId="14" xfId="0" applyFont="1" applyFill="1" applyBorder="1" applyAlignment="1">
      <alignment horizontal="center"/>
    </xf>
    <xf numFmtId="0" fontId="114" fillId="0" borderId="10" xfId="0" applyFont="1" applyBorder="1" applyAlignment="1">
      <alignment horizontal="center"/>
    </xf>
    <xf numFmtId="0" fontId="106" fillId="0" borderId="10" xfId="0" applyFont="1" applyBorder="1" applyAlignment="1">
      <alignment horizontal="center"/>
    </xf>
    <xf numFmtId="0" fontId="115" fillId="0" borderId="10" xfId="0" applyFont="1" applyBorder="1" applyAlignment="1">
      <alignment horizontal="center"/>
    </xf>
    <xf numFmtId="0" fontId="113" fillId="0" borderId="10" xfId="0" applyFont="1" applyBorder="1" applyAlignment="1">
      <alignment horizontal="center"/>
    </xf>
    <xf numFmtId="0" fontId="116" fillId="0" borderId="10" xfId="0" applyFont="1" applyBorder="1" applyAlignment="1">
      <alignment horizontal="center"/>
    </xf>
    <xf numFmtId="0" fontId="93" fillId="0" borderId="10" xfId="0" applyFont="1" applyBorder="1" applyAlignment="1">
      <alignment horizontal="left"/>
    </xf>
    <xf numFmtId="0" fontId="115" fillId="0" borderId="10" xfId="0" applyFont="1" applyBorder="1" applyAlignment="1">
      <alignment/>
    </xf>
    <xf numFmtId="0" fontId="115" fillId="33" borderId="10" xfId="0" applyFont="1" applyFill="1" applyBorder="1" applyAlignment="1">
      <alignment/>
    </xf>
    <xf numFmtId="0" fontId="56" fillId="40" borderId="10" xfId="0" applyFont="1" applyFill="1" applyBorder="1" applyAlignment="1">
      <alignment/>
    </xf>
    <xf numFmtId="0" fontId="90" fillId="0" borderId="24" xfId="0" applyFont="1" applyBorder="1" applyAlignment="1">
      <alignment horizontal="center"/>
    </xf>
    <xf numFmtId="0" fontId="90" fillId="0" borderId="23" xfId="0" applyFont="1" applyBorder="1" applyAlignment="1">
      <alignment horizontal="center"/>
    </xf>
    <xf numFmtId="0" fontId="117" fillId="0" borderId="10" xfId="0" applyFont="1" applyBorder="1" applyAlignment="1">
      <alignment horizontal="center"/>
    </xf>
    <xf numFmtId="0" fontId="118" fillId="0" borderId="10" xfId="0" applyFont="1" applyFill="1" applyBorder="1" applyAlignment="1">
      <alignment/>
    </xf>
    <xf numFmtId="0" fontId="116" fillId="0" borderId="10" xfId="0" applyFont="1" applyFill="1" applyBorder="1" applyAlignment="1">
      <alignment horizontal="center"/>
    </xf>
    <xf numFmtId="0" fontId="119" fillId="0" borderId="10" xfId="0" applyFont="1" applyFill="1" applyBorder="1" applyAlignment="1">
      <alignment horizontal="center"/>
    </xf>
    <xf numFmtId="0" fontId="113" fillId="37" borderId="10" xfId="0" applyFont="1" applyFill="1" applyBorder="1" applyAlignment="1">
      <alignment horizontal="center"/>
    </xf>
    <xf numFmtId="0" fontId="120" fillId="0" borderId="10" xfId="0" applyFont="1" applyFill="1" applyBorder="1" applyAlignment="1">
      <alignment horizontal="center"/>
    </xf>
    <xf numFmtId="0" fontId="120" fillId="37" borderId="10" xfId="0" applyFont="1" applyFill="1" applyBorder="1" applyAlignment="1">
      <alignment horizontal="center"/>
    </xf>
    <xf numFmtId="0" fontId="113" fillId="35" borderId="10" xfId="0" applyFont="1" applyFill="1" applyBorder="1" applyAlignment="1">
      <alignment horizontal="center"/>
    </xf>
    <xf numFmtId="0" fontId="106" fillId="37" borderId="10" xfId="0" applyFont="1" applyFill="1" applyBorder="1" applyAlignment="1">
      <alignment horizontal="center"/>
    </xf>
    <xf numFmtId="0" fontId="120" fillId="0" borderId="14" xfId="0" applyFont="1" applyFill="1" applyBorder="1" applyAlignment="1">
      <alignment horizontal="center"/>
    </xf>
    <xf numFmtId="0" fontId="112" fillId="0" borderId="10" xfId="0" applyFont="1" applyBorder="1" applyAlignment="1">
      <alignment horizontal="left"/>
    </xf>
    <xf numFmtId="0" fontId="121" fillId="0" borderId="10" xfId="0" applyFont="1" applyBorder="1" applyAlignment="1">
      <alignment horizontal="center"/>
    </xf>
    <xf numFmtId="0" fontId="113" fillId="0" borderId="10" xfId="0" applyFont="1" applyFill="1" applyBorder="1" applyAlignment="1">
      <alignment horizontal="left"/>
    </xf>
    <xf numFmtId="0" fontId="122" fillId="37" borderId="20" xfId="0" applyFont="1" applyFill="1" applyBorder="1" applyAlignment="1">
      <alignment horizontal="center"/>
    </xf>
    <xf numFmtId="15" fontId="109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09" fillId="0" borderId="13" xfId="0" applyFont="1" applyBorder="1" applyAlignment="1">
      <alignment horizontal="center"/>
    </xf>
    <xf numFmtId="0" fontId="0" fillId="0" borderId="27" xfId="0" applyBorder="1" applyAlignment="1">
      <alignment/>
    </xf>
    <xf numFmtId="0" fontId="80" fillId="0" borderId="0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122" fillId="0" borderId="0" xfId="0" applyFont="1" applyAlignment="1">
      <alignment horizontal="center"/>
    </xf>
    <xf numFmtId="0" fontId="124" fillId="0" borderId="0" xfId="0" applyFont="1" applyAlignment="1">
      <alignment/>
    </xf>
    <xf numFmtId="0" fontId="0" fillId="37" borderId="0" xfId="0" applyFill="1" applyAlignment="1">
      <alignment/>
    </xf>
    <xf numFmtId="0" fontId="9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93" fillId="0" borderId="0" xfId="0" applyFont="1" applyFill="1" applyBorder="1" applyAlignment="1">
      <alignment/>
    </xf>
    <xf numFmtId="0" fontId="89" fillId="0" borderId="20" xfId="0" applyFont="1" applyFill="1" applyBorder="1" applyAlignment="1">
      <alignment horizontal="center"/>
    </xf>
    <xf numFmtId="0" fontId="125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07"/>
  <sheetViews>
    <sheetView zoomScale="60" zoomScaleNormal="60" zoomScalePageLayoutView="0" workbookViewId="0" topLeftCell="A19">
      <selection activeCell="U31" sqref="U31"/>
    </sheetView>
  </sheetViews>
  <sheetFormatPr defaultColWidth="11.421875" defaultRowHeight="15"/>
  <cols>
    <col min="1" max="1" width="22.140625" style="10" customWidth="1"/>
    <col min="2" max="2" width="40.140625" style="38" customWidth="1"/>
    <col min="3" max="3" width="11.140625" style="0" customWidth="1"/>
    <col min="4" max="4" width="12.7109375" style="0" customWidth="1"/>
    <col min="5" max="5" width="11.57421875" style="0" customWidth="1"/>
    <col min="6" max="6" width="19.28125" style="0" customWidth="1"/>
    <col min="7" max="7" width="13.57421875" style="0" customWidth="1"/>
    <col min="8" max="8" width="17.140625" style="0" customWidth="1"/>
    <col min="9" max="9" width="18.00390625" style="0" customWidth="1"/>
    <col min="10" max="10" width="16.00390625" style="0" customWidth="1"/>
    <col min="11" max="11" width="20.28125" style="0" customWidth="1"/>
    <col min="12" max="12" width="18.421875" style="0" customWidth="1"/>
    <col min="13" max="13" width="17.00390625" style="0" customWidth="1"/>
    <col min="14" max="14" width="30.00390625" style="0" customWidth="1"/>
  </cols>
  <sheetData>
    <row r="4" spans="2:11" ht="34.5">
      <c r="B4" s="36"/>
      <c r="C4" s="6"/>
      <c r="D4" s="6"/>
      <c r="E4" s="6"/>
      <c r="F4" s="6"/>
      <c r="G4" s="8">
        <v>2</v>
      </c>
      <c r="H4" s="8">
        <v>0</v>
      </c>
      <c r="I4" s="8">
        <v>1</v>
      </c>
      <c r="J4" s="8">
        <v>4</v>
      </c>
      <c r="K4" s="6"/>
    </row>
    <row r="5" spans="1:14" ht="22.5" customHeight="1">
      <c r="A5" s="41" t="s">
        <v>51</v>
      </c>
      <c r="B5" s="68" t="s">
        <v>0</v>
      </c>
      <c r="C5" s="66" t="s">
        <v>6</v>
      </c>
      <c r="D5" s="66" t="s">
        <v>7</v>
      </c>
      <c r="E5" s="66" t="s">
        <v>8</v>
      </c>
      <c r="F5" s="66" t="s">
        <v>9</v>
      </c>
      <c r="G5" s="66" t="s">
        <v>10</v>
      </c>
      <c r="H5" s="66" t="s">
        <v>1</v>
      </c>
      <c r="I5" s="66" t="s">
        <v>2</v>
      </c>
      <c r="J5" s="66" t="s">
        <v>3</v>
      </c>
      <c r="K5" s="66" t="s">
        <v>4</v>
      </c>
      <c r="L5" s="66" t="s">
        <v>5</v>
      </c>
      <c r="M5" s="67" t="s">
        <v>14</v>
      </c>
      <c r="N5" s="1"/>
    </row>
    <row r="6" spans="1:14" ht="22.5" customHeight="1">
      <c r="A6" s="33" t="s">
        <v>58</v>
      </c>
      <c r="B6" s="37" t="s">
        <v>52</v>
      </c>
      <c r="C6" s="122"/>
      <c r="D6" s="122"/>
      <c r="E6" s="122">
        <v>2000</v>
      </c>
      <c r="F6" s="122">
        <v>2000</v>
      </c>
      <c r="G6" s="122">
        <v>2000</v>
      </c>
      <c r="H6" s="122">
        <v>2000</v>
      </c>
      <c r="I6" s="122">
        <v>2000</v>
      </c>
      <c r="J6" s="122">
        <v>2000</v>
      </c>
      <c r="K6" s="122">
        <v>2000</v>
      </c>
      <c r="L6" s="122">
        <v>2000</v>
      </c>
      <c r="M6" s="121">
        <f>SUM(C6:L6)</f>
        <v>16000</v>
      </c>
      <c r="N6" s="1"/>
    </row>
    <row r="7" spans="1:14" ht="22.5" customHeight="1">
      <c r="A7" s="33" t="s">
        <v>63</v>
      </c>
      <c r="B7" s="37" t="s">
        <v>11</v>
      </c>
      <c r="C7" s="122">
        <v>2000</v>
      </c>
      <c r="D7" s="122">
        <v>2000</v>
      </c>
      <c r="E7" s="122"/>
      <c r="F7" s="122"/>
      <c r="G7" s="122"/>
      <c r="H7" s="122"/>
      <c r="I7" s="122"/>
      <c r="J7" s="122"/>
      <c r="K7" s="122"/>
      <c r="L7" s="121"/>
      <c r="M7" s="121">
        <f>SUM(C7:L7)</f>
        <v>4000</v>
      </c>
      <c r="N7" s="1"/>
    </row>
    <row r="8" spans="1:14" ht="22.5" customHeight="1">
      <c r="A8" s="34">
        <v>87</v>
      </c>
      <c r="B8" s="37" t="s">
        <v>111</v>
      </c>
      <c r="C8" s="139">
        <v>2000</v>
      </c>
      <c r="D8" s="139">
        <v>2000</v>
      </c>
      <c r="E8" s="139">
        <v>2000</v>
      </c>
      <c r="F8" s="139">
        <v>2000</v>
      </c>
      <c r="G8" s="139">
        <v>2000</v>
      </c>
      <c r="H8" s="139">
        <v>2000</v>
      </c>
      <c r="I8" s="122"/>
      <c r="J8" s="122"/>
      <c r="K8" s="122"/>
      <c r="L8" s="121"/>
      <c r="M8" s="121"/>
      <c r="N8" s="1"/>
    </row>
    <row r="9" spans="1:14" ht="22.5" customHeight="1">
      <c r="A9" s="35"/>
      <c r="B9" s="37" t="s">
        <v>13</v>
      </c>
      <c r="C9" s="122"/>
      <c r="D9" s="122"/>
      <c r="E9" s="122"/>
      <c r="F9" s="122"/>
      <c r="G9" s="122"/>
      <c r="H9" s="122"/>
      <c r="I9" s="122"/>
      <c r="J9" s="122"/>
      <c r="K9" s="122"/>
      <c r="L9" s="121"/>
      <c r="M9" s="121"/>
      <c r="N9" s="81" t="s">
        <v>117</v>
      </c>
    </row>
    <row r="10" spans="1:14" ht="22.5" customHeight="1">
      <c r="A10" s="35" t="s">
        <v>57</v>
      </c>
      <c r="B10" s="37" t="s">
        <v>15</v>
      </c>
      <c r="C10" s="122">
        <v>2000</v>
      </c>
      <c r="D10" s="122">
        <v>2000</v>
      </c>
      <c r="E10" s="122">
        <v>2000</v>
      </c>
      <c r="F10" s="122">
        <v>2000</v>
      </c>
      <c r="G10" s="122">
        <v>2000</v>
      </c>
      <c r="H10" s="122">
        <v>2000</v>
      </c>
      <c r="I10" s="122">
        <v>2000</v>
      </c>
      <c r="J10" s="122">
        <v>2000</v>
      </c>
      <c r="K10" s="122">
        <v>2000</v>
      </c>
      <c r="L10" s="121">
        <v>2000</v>
      </c>
      <c r="M10" s="121">
        <f>SUM(C10:L10)</f>
        <v>20000</v>
      </c>
      <c r="N10" s="1"/>
    </row>
    <row r="11" spans="1:14" ht="22.5" customHeight="1">
      <c r="A11" s="35"/>
      <c r="B11" s="37" t="s">
        <v>16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1"/>
      <c r="M11" s="121"/>
      <c r="N11" s="1"/>
    </row>
    <row r="12" spans="1:14" ht="22.5" customHeight="1">
      <c r="A12" s="35"/>
      <c r="B12" s="37" t="s">
        <v>17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1"/>
      <c r="M12" s="121"/>
      <c r="N12" s="1"/>
    </row>
    <row r="13" spans="1:14" ht="22.5" customHeight="1">
      <c r="A13" s="35"/>
      <c r="B13" s="37" t="s">
        <v>19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1"/>
      <c r="M13" s="121"/>
      <c r="N13" s="1"/>
    </row>
    <row r="14" spans="1:14" ht="22.5" customHeight="1">
      <c r="A14" s="35"/>
      <c r="B14" s="37" t="s">
        <v>20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1"/>
      <c r="M14" s="121"/>
      <c r="N14" s="1"/>
    </row>
    <row r="15" spans="1:15" ht="22.5" customHeight="1">
      <c r="A15" s="35" t="s">
        <v>62</v>
      </c>
      <c r="B15" s="37" t="s">
        <v>21</v>
      </c>
      <c r="C15" s="122">
        <v>2000</v>
      </c>
      <c r="D15" s="122">
        <v>2000</v>
      </c>
      <c r="E15" s="122"/>
      <c r="F15" s="122"/>
      <c r="G15" s="122"/>
      <c r="H15" s="122"/>
      <c r="I15" s="122"/>
      <c r="J15" s="122"/>
      <c r="K15" s="122"/>
      <c r="L15" s="121"/>
      <c r="M15" s="121">
        <f>SUM(C15:L15)</f>
        <v>4000</v>
      </c>
      <c r="N15" s="74"/>
      <c r="O15" s="1"/>
    </row>
    <row r="16" spans="1:15" ht="22.5" customHeight="1">
      <c r="A16" s="35"/>
      <c r="B16" s="37" t="s">
        <v>23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1"/>
      <c r="M16" s="121"/>
      <c r="N16" s="74"/>
      <c r="O16" s="1"/>
    </row>
    <row r="17" spans="1:15" ht="22.5" customHeight="1">
      <c r="A17" s="35"/>
      <c r="B17" s="37" t="s">
        <v>24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1"/>
      <c r="M17" s="121"/>
      <c r="N17" s="74"/>
      <c r="O17" s="1"/>
    </row>
    <row r="18" spans="1:15" ht="22.5" customHeight="1">
      <c r="A18" s="35"/>
      <c r="B18" s="37" t="s">
        <v>25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1"/>
      <c r="M18" s="121"/>
      <c r="N18" s="74"/>
      <c r="O18" s="1"/>
    </row>
    <row r="19" spans="1:15" ht="22.5" customHeight="1">
      <c r="A19" s="35"/>
      <c r="B19" s="37" t="s">
        <v>26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1"/>
      <c r="M19" s="121"/>
      <c r="N19" s="74"/>
      <c r="O19" s="1"/>
    </row>
    <row r="20" spans="1:15" ht="22.5" customHeight="1">
      <c r="A20" s="35"/>
      <c r="B20" s="37" t="s">
        <v>27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1"/>
      <c r="M20" s="121"/>
      <c r="N20" s="74"/>
      <c r="O20" s="1"/>
    </row>
    <row r="21" spans="1:14" ht="22.5" customHeight="1">
      <c r="A21" s="35"/>
      <c r="B21" s="37" t="s">
        <v>28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1"/>
      <c r="M21" s="121"/>
      <c r="N21" s="3"/>
    </row>
    <row r="22" spans="1:14" ht="22.5" customHeight="1">
      <c r="A22" s="35"/>
      <c r="B22" s="37" t="s">
        <v>29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1"/>
      <c r="M22" s="121"/>
      <c r="N22" s="3"/>
    </row>
    <row r="23" spans="1:14" ht="22.5" customHeight="1">
      <c r="A23" s="35"/>
      <c r="B23" s="37" t="s">
        <v>30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1"/>
      <c r="M23" s="121"/>
      <c r="N23" s="3"/>
    </row>
    <row r="24" spans="1:14" ht="22.5" customHeight="1">
      <c r="A24" s="35">
        <v>43</v>
      </c>
      <c r="B24" s="37" t="s">
        <v>50</v>
      </c>
      <c r="C24" s="122">
        <v>2000</v>
      </c>
      <c r="D24" s="122">
        <v>2000</v>
      </c>
      <c r="E24" s="122"/>
      <c r="F24" s="122"/>
      <c r="G24" s="122"/>
      <c r="H24" s="122"/>
      <c r="I24" s="122"/>
      <c r="J24" s="122"/>
      <c r="K24" s="122"/>
      <c r="L24" s="121"/>
      <c r="M24" s="121">
        <f>SUM(C24:L24)</f>
        <v>4000</v>
      </c>
      <c r="N24" s="3"/>
    </row>
    <row r="25" spans="1:14" ht="22.5" customHeight="1">
      <c r="A25" s="35"/>
      <c r="B25" s="37" t="s">
        <v>32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1"/>
      <c r="M25" s="121"/>
      <c r="N25" s="3"/>
    </row>
    <row r="26" spans="1:14" ht="22.5" customHeight="1">
      <c r="A26" s="35"/>
      <c r="B26" s="37" t="s">
        <v>33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1"/>
      <c r="M26" s="121"/>
      <c r="N26" s="3"/>
    </row>
    <row r="27" spans="1:14" ht="22.5" customHeight="1">
      <c r="A27" s="35"/>
      <c r="B27" s="37" t="s">
        <v>34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1"/>
      <c r="M27" s="121"/>
      <c r="N27" s="3"/>
    </row>
    <row r="28" spans="1:14" ht="22.5" customHeight="1">
      <c r="A28" s="35"/>
      <c r="B28" s="37" t="s">
        <v>35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1"/>
      <c r="M28" s="121"/>
      <c r="N28" s="3"/>
    </row>
    <row r="29" spans="1:14" ht="22.5" customHeight="1">
      <c r="A29" s="35"/>
      <c r="B29" s="37" t="s">
        <v>36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1"/>
      <c r="M29" s="121"/>
      <c r="N29" s="3"/>
    </row>
    <row r="30" spans="1:14" ht="22.5" customHeight="1">
      <c r="A30" s="35">
        <v>54</v>
      </c>
      <c r="B30" s="37" t="s">
        <v>37</v>
      </c>
      <c r="C30" s="122">
        <v>2000</v>
      </c>
      <c r="D30" s="122">
        <v>2000</v>
      </c>
      <c r="E30" s="122">
        <v>2000</v>
      </c>
      <c r="F30" s="122">
        <v>2000</v>
      </c>
      <c r="G30" s="122">
        <v>2000</v>
      </c>
      <c r="H30" s="122"/>
      <c r="I30" s="122"/>
      <c r="J30" s="122"/>
      <c r="K30" s="122"/>
      <c r="L30" s="121"/>
      <c r="M30" s="121">
        <f>SUM(C30:L30)</f>
        <v>10000</v>
      </c>
      <c r="N30" s="3"/>
    </row>
    <row r="31" spans="1:14" ht="22.5" customHeight="1">
      <c r="A31" s="35"/>
      <c r="B31" s="37" t="s">
        <v>38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1"/>
      <c r="M31" s="121"/>
      <c r="N31" s="3"/>
    </row>
    <row r="32" spans="1:14" ht="22.5" customHeight="1">
      <c r="A32" s="35"/>
      <c r="B32" s="37" t="s">
        <v>39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1"/>
      <c r="M32" s="121"/>
      <c r="N32" s="3"/>
    </row>
    <row r="33" spans="1:14" ht="22.5" customHeight="1">
      <c r="A33" s="35"/>
      <c r="B33" s="37" t="s">
        <v>40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1"/>
      <c r="M33" s="121"/>
      <c r="N33" s="3"/>
    </row>
    <row r="34" spans="1:14" ht="22.5" customHeight="1">
      <c r="A34" s="35"/>
      <c r="B34" s="37" t="s">
        <v>41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1"/>
      <c r="M34" s="121"/>
      <c r="N34" s="3"/>
    </row>
    <row r="35" spans="1:14" ht="22.5" customHeight="1">
      <c r="A35" s="35"/>
      <c r="B35" s="37" t="s">
        <v>42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1"/>
      <c r="M35" s="121"/>
      <c r="N35" s="3"/>
    </row>
    <row r="36" spans="1:14" ht="22.5" customHeight="1">
      <c r="A36" s="35"/>
      <c r="B36" s="37" t="s">
        <v>46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1"/>
      <c r="M36" s="121"/>
      <c r="N36" s="3"/>
    </row>
    <row r="37" spans="1:14" ht="22.5" customHeight="1">
      <c r="A37" s="35" t="s">
        <v>64</v>
      </c>
      <c r="B37" s="37" t="s">
        <v>47</v>
      </c>
      <c r="C37" s="122">
        <v>2000</v>
      </c>
      <c r="D37" s="122">
        <v>2000</v>
      </c>
      <c r="E37" s="122">
        <v>2000</v>
      </c>
      <c r="F37" s="122">
        <v>2000</v>
      </c>
      <c r="G37" s="122">
        <v>2000</v>
      </c>
      <c r="H37" s="122">
        <v>2000</v>
      </c>
      <c r="I37" s="122">
        <v>2000</v>
      </c>
      <c r="J37" s="122">
        <v>2000</v>
      </c>
      <c r="K37" s="122">
        <v>2000</v>
      </c>
      <c r="L37" s="121">
        <v>2000</v>
      </c>
      <c r="M37" s="121">
        <f>SUM(C37:L37)</f>
        <v>20000</v>
      </c>
      <c r="N37" s="3"/>
    </row>
    <row r="38" spans="1:14" ht="22.5" customHeight="1">
      <c r="A38" s="35">
        <v>86</v>
      </c>
      <c r="B38" s="37" t="s">
        <v>49</v>
      </c>
      <c r="C38" s="122"/>
      <c r="D38" s="122"/>
      <c r="E38" s="139">
        <v>2000</v>
      </c>
      <c r="F38" s="139">
        <v>2000</v>
      </c>
      <c r="G38" s="139">
        <v>2000</v>
      </c>
      <c r="H38" s="139">
        <v>2000</v>
      </c>
      <c r="I38" s="139">
        <v>2000</v>
      </c>
      <c r="J38" s="122"/>
      <c r="K38" s="122"/>
      <c r="L38" s="121"/>
      <c r="M38" s="121"/>
      <c r="N38" s="3"/>
    </row>
    <row r="39" spans="1:14" ht="22.5" customHeight="1">
      <c r="A39" s="35">
        <v>48</v>
      </c>
      <c r="B39" s="37" t="s">
        <v>54</v>
      </c>
      <c r="C39" s="122">
        <v>2000</v>
      </c>
      <c r="D39" s="122">
        <v>2000</v>
      </c>
      <c r="E39" s="122"/>
      <c r="F39" s="122"/>
      <c r="G39" s="122"/>
      <c r="H39" s="122"/>
      <c r="I39" s="122"/>
      <c r="J39" s="122"/>
      <c r="K39" s="122"/>
      <c r="L39" s="121"/>
      <c r="M39" s="121">
        <f>SUM(C39:L39)</f>
        <v>4000</v>
      </c>
      <c r="N39" s="3"/>
    </row>
    <row r="40" spans="1:14" ht="22.5" customHeight="1">
      <c r="A40" s="35" t="s">
        <v>66</v>
      </c>
      <c r="B40" s="37" t="s">
        <v>55</v>
      </c>
      <c r="C40" s="122">
        <v>2000</v>
      </c>
      <c r="D40" s="122">
        <v>2000</v>
      </c>
      <c r="E40" s="122">
        <v>2000</v>
      </c>
      <c r="F40" s="122">
        <v>2000</v>
      </c>
      <c r="G40" s="122">
        <v>2000</v>
      </c>
      <c r="H40" s="122">
        <v>2000</v>
      </c>
      <c r="I40" s="122">
        <v>2000</v>
      </c>
      <c r="J40" s="122"/>
      <c r="K40" s="122"/>
      <c r="L40" s="121"/>
      <c r="M40" s="121">
        <f>SUM(C40:L40)</f>
        <v>14000</v>
      </c>
      <c r="N40" s="3"/>
    </row>
    <row r="41" spans="1:14" ht="22.5" customHeight="1">
      <c r="A41" s="35">
        <v>50</v>
      </c>
      <c r="B41" s="37" t="s">
        <v>56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1"/>
      <c r="M41" s="121"/>
      <c r="N41" s="42" t="s">
        <v>85</v>
      </c>
    </row>
    <row r="42" spans="1:14" ht="22.5" customHeight="1">
      <c r="A42" s="35">
        <v>55</v>
      </c>
      <c r="B42" s="37" t="s">
        <v>59</v>
      </c>
      <c r="C42" s="122">
        <v>2000</v>
      </c>
      <c r="D42" s="122">
        <v>2000</v>
      </c>
      <c r="E42" s="122">
        <v>2000</v>
      </c>
      <c r="F42" s="122">
        <v>2000</v>
      </c>
      <c r="G42" s="122">
        <v>2000</v>
      </c>
      <c r="H42" s="122"/>
      <c r="I42" s="122"/>
      <c r="J42" s="122"/>
      <c r="K42" s="122"/>
      <c r="L42" s="121"/>
      <c r="M42" s="121">
        <f>SUM(C42:L42)</f>
        <v>10000</v>
      </c>
      <c r="N42" s="3"/>
    </row>
    <row r="43" spans="1:14" ht="22.5" customHeight="1">
      <c r="A43" s="35"/>
      <c r="B43" s="15"/>
      <c r="C43" s="60"/>
      <c r="D43" s="60"/>
      <c r="E43" s="60"/>
      <c r="F43" s="60"/>
      <c r="G43" s="60"/>
      <c r="H43" s="60"/>
      <c r="I43" s="60"/>
      <c r="J43" s="60"/>
      <c r="K43" s="60"/>
      <c r="L43" s="61"/>
      <c r="M43" s="61"/>
      <c r="N43" s="3"/>
    </row>
    <row r="44" spans="1:14" ht="22.5" customHeight="1">
      <c r="A44" s="35"/>
      <c r="B44" s="15"/>
      <c r="C44" s="122">
        <f aca="true" t="shared" si="0" ref="C44:L44">SUM(C6:C43)</f>
        <v>20000</v>
      </c>
      <c r="D44" s="122">
        <f t="shared" si="0"/>
        <v>20000</v>
      </c>
      <c r="E44" s="122">
        <f t="shared" si="0"/>
        <v>16000</v>
      </c>
      <c r="F44" s="122">
        <f t="shared" si="0"/>
        <v>16000</v>
      </c>
      <c r="G44" s="122">
        <f t="shared" si="0"/>
        <v>16000</v>
      </c>
      <c r="H44" s="122">
        <f t="shared" si="0"/>
        <v>12000</v>
      </c>
      <c r="I44" s="122">
        <f t="shared" si="0"/>
        <v>10000</v>
      </c>
      <c r="J44" s="122">
        <f t="shared" si="0"/>
        <v>6000</v>
      </c>
      <c r="K44" s="122">
        <f t="shared" si="0"/>
        <v>6000</v>
      </c>
      <c r="L44" s="121">
        <f t="shared" si="0"/>
        <v>6000</v>
      </c>
      <c r="M44" s="121">
        <f>SUM(C44:L44)</f>
        <v>128000</v>
      </c>
      <c r="N44" s="118" t="s">
        <v>139</v>
      </c>
    </row>
    <row r="45" spans="1:14" ht="22.5" customHeight="1">
      <c r="A45" s="34"/>
      <c r="B45" s="15"/>
      <c r="C45" s="60"/>
      <c r="D45" s="60"/>
      <c r="E45" s="60"/>
      <c r="F45" s="60"/>
      <c r="G45" s="60"/>
      <c r="H45" s="60"/>
      <c r="I45" s="60"/>
      <c r="J45" s="60"/>
      <c r="K45" s="60"/>
      <c r="L45" s="61"/>
      <c r="M45" s="61"/>
      <c r="N45" s="3"/>
    </row>
    <row r="46" spans="1:14" ht="22.5" customHeight="1">
      <c r="A46" s="34"/>
      <c r="B46" s="15"/>
      <c r="C46" s="62"/>
      <c r="D46" s="62"/>
      <c r="E46" s="62"/>
      <c r="F46" s="62"/>
      <c r="G46" s="62"/>
      <c r="H46" s="63"/>
      <c r="I46" s="63"/>
      <c r="J46" s="63"/>
      <c r="K46" s="63"/>
      <c r="L46" s="64"/>
      <c r="M46" s="124">
        <v>63600</v>
      </c>
      <c r="N46" s="118" t="s">
        <v>138</v>
      </c>
    </row>
    <row r="47" spans="1:14" ht="22.5" customHeight="1">
      <c r="A47" s="34"/>
      <c r="B47" s="15"/>
      <c r="C47" s="14"/>
      <c r="D47" s="14"/>
      <c r="E47" s="14"/>
      <c r="F47" s="14"/>
      <c r="G47" s="14"/>
      <c r="H47" s="21"/>
      <c r="I47" s="21"/>
      <c r="J47" s="21"/>
      <c r="K47" s="21"/>
      <c r="L47" s="9"/>
      <c r="M47" s="125">
        <f>SUM(M44:M46)</f>
        <v>191600</v>
      </c>
      <c r="N47" s="3"/>
    </row>
    <row r="48" spans="1:14" ht="22.5" customHeight="1">
      <c r="A48" s="34"/>
      <c r="B48" s="15"/>
      <c r="C48" s="14"/>
      <c r="D48" s="14"/>
      <c r="E48" s="14"/>
      <c r="F48" s="14"/>
      <c r="G48" s="14"/>
      <c r="H48" s="21"/>
      <c r="I48" s="21"/>
      <c r="J48" s="21"/>
      <c r="K48" s="21"/>
      <c r="L48" s="9"/>
      <c r="M48" s="3"/>
      <c r="N48" s="3"/>
    </row>
    <row r="49" spans="1:14" ht="22.5" customHeight="1">
      <c r="A49" s="34"/>
      <c r="B49" s="15"/>
      <c r="C49" s="14"/>
      <c r="D49" s="14"/>
      <c r="E49" s="14"/>
      <c r="F49" s="14"/>
      <c r="G49" s="14"/>
      <c r="H49" s="21"/>
      <c r="I49" s="21"/>
      <c r="J49" s="21"/>
      <c r="K49" s="21"/>
      <c r="L49" s="9"/>
      <c r="M49" s="3"/>
      <c r="N49" s="3"/>
    </row>
    <row r="50" spans="1:14" ht="22.5" customHeight="1">
      <c r="A50" s="34"/>
      <c r="B50" s="15"/>
      <c r="C50" s="112"/>
      <c r="D50" s="97"/>
      <c r="E50" s="94" t="s">
        <v>129</v>
      </c>
      <c r="F50" s="94"/>
      <c r="G50" s="14"/>
      <c r="H50" s="21"/>
      <c r="I50" s="21"/>
      <c r="J50" s="21"/>
      <c r="K50" s="21"/>
      <c r="L50" s="9"/>
      <c r="M50" s="3"/>
      <c r="N50" s="3"/>
    </row>
    <row r="51" spans="1:14" ht="22.5" customHeight="1">
      <c r="A51" s="34"/>
      <c r="B51" s="95"/>
      <c r="C51" s="98"/>
      <c r="D51" s="99"/>
      <c r="E51" s="96"/>
      <c r="F51" s="14"/>
      <c r="G51" s="14"/>
      <c r="H51" s="21"/>
      <c r="I51" s="21"/>
      <c r="J51" s="21"/>
      <c r="K51" s="21"/>
      <c r="L51" s="9"/>
      <c r="M51" s="3"/>
      <c r="N51" s="3"/>
    </row>
    <row r="52" spans="1:14" ht="22.5" customHeight="1">
      <c r="A52" s="34"/>
      <c r="B52" s="106">
        <v>41641</v>
      </c>
      <c r="C52" s="104" t="s">
        <v>130</v>
      </c>
      <c r="D52" s="105"/>
      <c r="E52" s="107"/>
      <c r="F52" s="29">
        <v>18900</v>
      </c>
      <c r="G52" s="14"/>
      <c r="H52" s="21"/>
      <c r="I52" s="21"/>
      <c r="J52" s="21"/>
      <c r="K52" s="21"/>
      <c r="L52" s="9"/>
      <c r="M52" s="3"/>
      <c r="N52" s="3"/>
    </row>
    <row r="53" spans="1:14" ht="22.5" customHeight="1">
      <c r="A53" s="34"/>
      <c r="B53" s="106">
        <v>42439</v>
      </c>
      <c r="C53" s="104" t="s">
        <v>131</v>
      </c>
      <c r="D53" s="101"/>
      <c r="E53" s="102"/>
      <c r="F53" s="29">
        <v>135000</v>
      </c>
      <c r="G53" s="14"/>
      <c r="H53" s="21"/>
      <c r="I53" s="21"/>
      <c r="J53" s="21"/>
      <c r="K53" s="21"/>
      <c r="L53" s="9"/>
      <c r="M53" s="3"/>
      <c r="N53" s="3"/>
    </row>
    <row r="54" spans="1:14" ht="22.5" customHeight="1">
      <c r="A54" s="34"/>
      <c r="B54" s="106">
        <v>41789</v>
      </c>
      <c r="C54" s="108" t="s">
        <v>96</v>
      </c>
      <c r="D54" s="109"/>
      <c r="E54" s="102"/>
      <c r="F54" s="29">
        <v>30000</v>
      </c>
      <c r="G54" s="14"/>
      <c r="H54" s="21"/>
      <c r="I54" s="21"/>
      <c r="J54" s="21"/>
      <c r="K54" s="21"/>
      <c r="L54" s="9"/>
      <c r="M54" s="3"/>
      <c r="N54" s="3"/>
    </row>
    <row r="55" spans="1:14" ht="22.5" customHeight="1">
      <c r="A55" s="34"/>
      <c r="B55" s="110">
        <v>41971</v>
      </c>
      <c r="C55" s="111" t="s">
        <v>132</v>
      </c>
      <c r="D55" s="111"/>
      <c r="E55" s="14"/>
      <c r="F55" s="29">
        <v>144270</v>
      </c>
      <c r="G55" s="14"/>
      <c r="H55" s="21"/>
      <c r="I55" s="21"/>
      <c r="J55" s="21"/>
      <c r="K55" s="21"/>
      <c r="L55" s="9"/>
      <c r="M55" s="3"/>
      <c r="N55" s="3"/>
    </row>
    <row r="56" spans="1:14" ht="22.5" customHeight="1">
      <c r="A56" s="34"/>
      <c r="B56" s="110">
        <v>41971</v>
      </c>
      <c r="C56" s="100" t="s">
        <v>133</v>
      </c>
      <c r="D56" s="100"/>
      <c r="E56" s="14"/>
      <c r="F56" s="29">
        <v>11300</v>
      </c>
      <c r="G56" s="14"/>
      <c r="H56" s="21"/>
      <c r="I56" s="21"/>
      <c r="J56" s="21"/>
      <c r="K56" s="21"/>
      <c r="L56" s="9"/>
      <c r="M56" s="3"/>
      <c r="N56" s="3"/>
    </row>
    <row r="57" spans="1:14" ht="22.5" customHeight="1">
      <c r="A57" s="34"/>
      <c r="B57" s="15"/>
      <c r="C57" s="14"/>
      <c r="D57" s="14"/>
      <c r="E57" s="14"/>
      <c r="F57" s="103"/>
      <c r="G57" s="14"/>
      <c r="H57" s="21"/>
      <c r="I57" s="21"/>
      <c r="J57" s="21"/>
      <c r="K57" s="21"/>
      <c r="L57" s="9"/>
      <c r="M57" s="3"/>
      <c r="N57" s="3"/>
    </row>
    <row r="58" spans="1:14" ht="22.5" customHeight="1">
      <c r="A58" s="34"/>
      <c r="B58" s="37" t="s">
        <v>140</v>
      </c>
      <c r="C58" s="14"/>
      <c r="D58" s="14"/>
      <c r="E58" s="14"/>
      <c r="F58" s="29">
        <f>SUM(F52:F57)</f>
        <v>339470</v>
      </c>
      <c r="G58" s="14"/>
      <c r="H58" s="21"/>
      <c r="I58" s="21"/>
      <c r="J58" s="21"/>
      <c r="K58" s="21"/>
      <c r="L58" s="9"/>
      <c r="M58" s="116">
        <f>M47-F58</f>
        <v>-147870</v>
      </c>
      <c r="N58" s="118" t="s">
        <v>108</v>
      </c>
    </row>
    <row r="59" spans="1:14" ht="22.5" customHeight="1">
      <c r="A59" s="34"/>
      <c r="B59" s="15"/>
      <c r="C59" s="14"/>
      <c r="D59" s="14"/>
      <c r="E59" s="14"/>
      <c r="F59" s="14"/>
      <c r="G59" s="14"/>
      <c r="H59" s="21"/>
      <c r="I59" s="21"/>
      <c r="J59" s="21"/>
      <c r="K59" s="21"/>
      <c r="L59" s="9"/>
      <c r="M59" s="3"/>
      <c r="N59" s="3"/>
    </row>
    <row r="60" spans="1:14" ht="22.5" customHeight="1">
      <c r="A60" s="34"/>
      <c r="B60" s="15"/>
      <c r="C60" s="14"/>
      <c r="D60" s="14"/>
      <c r="E60" s="14"/>
      <c r="F60" s="14"/>
      <c r="G60" s="14"/>
      <c r="H60" s="21"/>
      <c r="I60" s="21"/>
      <c r="J60" s="21"/>
      <c r="K60" s="21"/>
      <c r="L60" s="9"/>
      <c r="M60" s="3"/>
      <c r="N60" s="3"/>
    </row>
    <row r="61" spans="1:14" ht="22.5" customHeight="1">
      <c r="A61" s="34"/>
      <c r="B61" s="15"/>
      <c r="C61" s="14"/>
      <c r="D61" s="14"/>
      <c r="E61" s="14"/>
      <c r="F61" s="14"/>
      <c r="G61" s="14"/>
      <c r="H61" s="21"/>
      <c r="I61" s="21"/>
      <c r="J61" s="21"/>
      <c r="K61" s="21"/>
      <c r="L61" s="9"/>
      <c r="M61" s="3"/>
      <c r="N61" s="3"/>
    </row>
    <row r="62" spans="1:14" ht="22.5" customHeight="1">
      <c r="A62" s="34"/>
      <c r="B62" s="15"/>
      <c r="C62" s="14"/>
      <c r="D62" s="14"/>
      <c r="E62" s="14"/>
      <c r="F62" s="14"/>
      <c r="G62" s="14"/>
      <c r="H62" s="21"/>
      <c r="I62" s="21"/>
      <c r="J62" s="21"/>
      <c r="K62" s="21"/>
      <c r="L62" s="9"/>
      <c r="M62" s="3"/>
      <c r="N62" s="3"/>
    </row>
    <row r="63" spans="1:14" ht="22.5" customHeight="1">
      <c r="A63" s="34"/>
      <c r="B63" s="15"/>
      <c r="C63" s="14"/>
      <c r="D63" s="14"/>
      <c r="E63" s="14"/>
      <c r="F63" s="14"/>
      <c r="G63" s="14"/>
      <c r="H63" s="21"/>
      <c r="I63" s="21"/>
      <c r="J63" s="21"/>
      <c r="K63" s="21"/>
      <c r="L63" s="9"/>
      <c r="M63" s="3"/>
      <c r="N63" s="3"/>
    </row>
    <row r="64" spans="1:14" ht="22.5" customHeight="1">
      <c r="A64" s="34"/>
      <c r="B64" s="15"/>
      <c r="C64" s="14"/>
      <c r="D64" s="14"/>
      <c r="E64" s="14"/>
      <c r="F64" s="14"/>
      <c r="G64" s="14"/>
      <c r="H64" s="21"/>
      <c r="I64" s="21"/>
      <c r="J64" s="21"/>
      <c r="K64" s="21"/>
      <c r="L64" s="9"/>
      <c r="M64" s="3"/>
      <c r="N64" s="3"/>
    </row>
    <row r="65" spans="1:14" ht="22.5" customHeight="1">
      <c r="A65" s="34"/>
      <c r="B65" s="15"/>
      <c r="C65" s="14"/>
      <c r="D65" s="14"/>
      <c r="E65" s="14"/>
      <c r="F65" s="14"/>
      <c r="G65" s="14"/>
      <c r="H65" s="21"/>
      <c r="I65" s="21"/>
      <c r="J65" s="21"/>
      <c r="K65" s="21"/>
      <c r="L65" s="9"/>
      <c r="M65" s="3"/>
      <c r="N65" s="3"/>
    </row>
    <row r="66" spans="1:14" ht="22.5" customHeight="1">
      <c r="A66" s="34"/>
      <c r="B66" s="15"/>
      <c r="C66" s="14"/>
      <c r="D66" s="14"/>
      <c r="E66" s="14"/>
      <c r="F66" s="14"/>
      <c r="G66" s="14"/>
      <c r="H66" s="14"/>
      <c r="I66" s="14"/>
      <c r="J66" s="14"/>
      <c r="K66" s="14"/>
      <c r="L66" s="3"/>
      <c r="M66" s="3"/>
      <c r="N66" s="3"/>
    </row>
    <row r="67" spans="1:14" ht="22.5" customHeight="1">
      <c r="A67" s="34"/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3"/>
      <c r="M67" s="3"/>
      <c r="N67" s="3"/>
    </row>
    <row r="68" spans="1:14" ht="22.5" customHeight="1">
      <c r="A68" s="34"/>
      <c r="B68" s="15"/>
      <c r="C68" s="14"/>
      <c r="D68" s="14"/>
      <c r="E68" s="14"/>
      <c r="F68" s="14"/>
      <c r="G68" s="14"/>
      <c r="H68" s="14"/>
      <c r="I68" s="14"/>
      <c r="J68" s="14"/>
      <c r="K68" s="14"/>
      <c r="L68" s="3"/>
      <c r="M68" s="3"/>
      <c r="N68" s="3"/>
    </row>
    <row r="69" spans="1:14" ht="22.5" customHeight="1">
      <c r="A69" s="34"/>
      <c r="B69" s="15"/>
      <c r="C69" s="14"/>
      <c r="D69" s="14"/>
      <c r="E69" s="14"/>
      <c r="F69" s="14"/>
      <c r="G69" s="14"/>
      <c r="H69" s="14"/>
      <c r="I69" s="14"/>
      <c r="J69" s="14"/>
      <c r="K69" s="14"/>
      <c r="L69" s="3"/>
      <c r="M69" s="3"/>
      <c r="N69" s="3"/>
    </row>
    <row r="70" spans="1:14" ht="22.5" customHeight="1">
      <c r="A70" s="34"/>
      <c r="B70" s="15"/>
      <c r="C70" s="14"/>
      <c r="D70" s="14"/>
      <c r="E70" s="14"/>
      <c r="F70" s="14"/>
      <c r="G70" s="14"/>
      <c r="H70" s="14"/>
      <c r="I70" s="14"/>
      <c r="J70" s="14"/>
      <c r="K70" s="14"/>
      <c r="L70" s="3"/>
      <c r="M70" s="3"/>
      <c r="N70" s="3"/>
    </row>
    <row r="71" spans="1:14" ht="22.5" customHeight="1">
      <c r="A71" s="34"/>
      <c r="B71" s="15"/>
      <c r="C71" s="14"/>
      <c r="D71" s="14"/>
      <c r="E71" s="14"/>
      <c r="F71" s="14"/>
      <c r="G71" s="14"/>
      <c r="H71" s="14"/>
      <c r="I71" s="14"/>
      <c r="J71" s="14"/>
      <c r="K71" s="14"/>
      <c r="L71" s="3"/>
      <c r="M71" s="3"/>
      <c r="N71" s="3"/>
    </row>
    <row r="72" spans="1:14" ht="22.5" customHeight="1">
      <c r="A72" s="34"/>
      <c r="B72" s="15"/>
      <c r="C72" s="14"/>
      <c r="D72" s="14"/>
      <c r="E72" s="14"/>
      <c r="F72" s="14"/>
      <c r="G72" s="14"/>
      <c r="H72" s="14"/>
      <c r="I72" s="14"/>
      <c r="J72" s="14"/>
      <c r="K72" s="14"/>
      <c r="L72" s="3"/>
      <c r="M72" s="3"/>
      <c r="N72" s="3"/>
    </row>
    <row r="73" spans="1:14" ht="22.5" customHeight="1">
      <c r="A73" s="34"/>
      <c r="B73" s="15"/>
      <c r="C73" s="14"/>
      <c r="D73" s="14"/>
      <c r="E73" s="14"/>
      <c r="F73" s="14"/>
      <c r="G73" s="14"/>
      <c r="H73" s="14"/>
      <c r="I73" s="14"/>
      <c r="J73" s="14"/>
      <c r="K73" s="14"/>
      <c r="L73" s="3"/>
      <c r="M73" s="3"/>
      <c r="N73" s="3"/>
    </row>
    <row r="74" spans="1:14" ht="22.5" customHeight="1">
      <c r="A74" s="34"/>
      <c r="B74" s="15"/>
      <c r="C74" s="14"/>
      <c r="D74" s="14"/>
      <c r="E74" s="14"/>
      <c r="F74" s="14"/>
      <c r="G74" s="14"/>
      <c r="H74" s="14"/>
      <c r="I74" s="14"/>
      <c r="J74" s="14"/>
      <c r="K74" s="14"/>
      <c r="L74" s="3"/>
      <c r="M74" s="3"/>
      <c r="N74" s="3"/>
    </row>
    <row r="75" spans="1:14" ht="22.5" customHeight="1">
      <c r="A75" s="34"/>
      <c r="B75" s="15"/>
      <c r="C75" s="14"/>
      <c r="D75" s="14"/>
      <c r="E75" s="14"/>
      <c r="F75" s="14"/>
      <c r="G75" s="14"/>
      <c r="H75" s="14"/>
      <c r="I75" s="14"/>
      <c r="J75" s="14"/>
      <c r="K75" s="14"/>
      <c r="L75" s="3"/>
      <c r="M75" s="3"/>
      <c r="N75" s="3"/>
    </row>
    <row r="76" spans="1:14" ht="22.5" customHeight="1">
      <c r="A76" s="34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3"/>
      <c r="M76" s="3"/>
      <c r="N76" s="3"/>
    </row>
    <row r="77" spans="1:14" ht="22.5" customHeight="1">
      <c r="A77" s="34"/>
      <c r="B77" s="15"/>
      <c r="C77" s="14"/>
      <c r="D77" s="14"/>
      <c r="E77" s="14"/>
      <c r="F77" s="14"/>
      <c r="G77" s="14"/>
      <c r="H77" s="14"/>
      <c r="I77" s="14"/>
      <c r="J77" s="14"/>
      <c r="K77" s="14"/>
      <c r="L77" s="3"/>
      <c r="M77" s="3"/>
      <c r="N77" s="3"/>
    </row>
    <row r="78" spans="1:14" ht="22.5" customHeight="1">
      <c r="A78" s="34"/>
      <c r="B78" s="15"/>
      <c r="C78" s="14"/>
      <c r="D78" s="14"/>
      <c r="E78" s="14"/>
      <c r="F78" s="14"/>
      <c r="G78" s="14"/>
      <c r="H78" s="14"/>
      <c r="I78" s="14"/>
      <c r="J78" s="14"/>
      <c r="K78" s="14"/>
      <c r="L78" s="3"/>
      <c r="M78" s="3"/>
      <c r="N78" s="3"/>
    </row>
    <row r="79" spans="1:14" ht="22.5" customHeight="1">
      <c r="A79" s="34"/>
      <c r="B79" s="15"/>
      <c r="C79" s="14"/>
      <c r="D79" s="14"/>
      <c r="E79" s="14"/>
      <c r="F79" s="14"/>
      <c r="G79" s="14"/>
      <c r="H79" s="14"/>
      <c r="I79" s="14"/>
      <c r="J79" s="14"/>
      <c r="K79" s="14"/>
      <c r="L79" s="3"/>
      <c r="M79" s="3"/>
      <c r="N79" s="3"/>
    </row>
    <row r="80" spans="1:14" ht="22.5" customHeight="1">
      <c r="A80" s="34"/>
      <c r="B80" s="15"/>
      <c r="C80" s="14"/>
      <c r="D80" s="14"/>
      <c r="E80" s="14"/>
      <c r="F80" s="14"/>
      <c r="G80" s="14"/>
      <c r="H80" s="14"/>
      <c r="I80" s="14"/>
      <c r="J80" s="14"/>
      <c r="K80" s="14"/>
      <c r="L80" s="3"/>
      <c r="M80" s="3"/>
      <c r="N80" s="3"/>
    </row>
    <row r="81" spans="1:14" ht="22.5" customHeight="1">
      <c r="A81" s="34"/>
      <c r="B81" s="15"/>
      <c r="C81" s="14"/>
      <c r="D81" s="14"/>
      <c r="E81" s="14"/>
      <c r="F81" s="14"/>
      <c r="G81" s="14"/>
      <c r="H81" s="14"/>
      <c r="I81" s="14"/>
      <c r="J81" s="14"/>
      <c r="K81" s="14"/>
      <c r="L81" s="3"/>
      <c r="M81" s="3"/>
      <c r="N81" s="3"/>
    </row>
    <row r="82" spans="1:14" ht="22.5" customHeight="1">
      <c r="A82" s="34"/>
      <c r="B82" s="15"/>
      <c r="C82" s="14"/>
      <c r="D82" s="14"/>
      <c r="E82" s="14"/>
      <c r="F82" s="14"/>
      <c r="G82" s="14"/>
      <c r="H82" s="14"/>
      <c r="I82" s="14"/>
      <c r="J82" s="14"/>
      <c r="K82" s="14"/>
      <c r="L82" s="3"/>
      <c r="M82" s="3"/>
      <c r="N82" s="3"/>
    </row>
    <row r="83" spans="1:14" ht="22.5" customHeight="1">
      <c r="A83" s="3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3"/>
      <c r="M83" s="3"/>
      <c r="N83" s="3"/>
    </row>
    <row r="84" spans="1:14" ht="22.5" customHeight="1">
      <c r="A84" s="34"/>
      <c r="B84" s="15"/>
      <c r="C84" s="14"/>
      <c r="D84" s="14"/>
      <c r="E84" s="14"/>
      <c r="F84" s="14"/>
      <c r="G84" s="14"/>
      <c r="H84" s="14"/>
      <c r="I84" s="14"/>
      <c r="J84" s="14"/>
      <c r="K84" s="14"/>
      <c r="L84" s="3"/>
      <c r="M84" s="3"/>
      <c r="N84" s="3"/>
    </row>
    <row r="85" spans="1:14" ht="22.5" customHeight="1">
      <c r="A85" s="34"/>
      <c r="B85" s="15"/>
      <c r="C85" s="14"/>
      <c r="D85" s="14"/>
      <c r="E85" s="14"/>
      <c r="F85" s="14"/>
      <c r="G85" s="14"/>
      <c r="H85" s="14"/>
      <c r="I85" s="14"/>
      <c r="J85" s="14"/>
      <c r="K85" s="14"/>
      <c r="L85" s="3"/>
      <c r="M85" s="3"/>
      <c r="N85" s="3"/>
    </row>
    <row r="86" spans="1:14" ht="22.5" customHeight="1">
      <c r="A86" s="34"/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3"/>
      <c r="M86" s="3"/>
      <c r="N86" s="3"/>
    </row>
    <row r="87" spans="1:14" ht="22.5" customHeight="1">
      <c r="A87" s="34"/>
      <c r="B87" s="15"/>
      <c r="C87" s="14"/>
      <c r="D87" s="14"/>
      <c r="E87" s="14"/>
      <c r="F87" s="14"/>
      <c r="G87" s="14"/>
      <c r="H87" s="14"/>
      <c r="I87" s="14"/>
      <c r="J87" s="14"/>
      <c r="K87" s="14"/>
      <c r="L87" s="3"/>
      <c r="M87" s="3"/>
      <c r="N87" s="3"/>
    </row>
    <row r="88" spans="1:14" ht="22.5" customHeight="1">
      <c r="A88" s="3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3"/>
      <c r="M88" s="3"/>
      <c r="N88" s="3"/>
    </row>
    <row r="89" spans="1:14" ht="22.5" customHeight="1">
      <c r="A89" s="34"/>
      <c r="B89" s="15"/>
      <c r="C89" s="14"/>
      <c r="D89" s="14"/>
      <c r="E89" s="14"/>
      <c r="F89" s="14"/>
      <c r="G89" s="14"/>
      <c r="H89" s="14"/>
      <c r="I89" s="14"/>
      <c r="J89" s="14"/>
      <c r="K89" s="14"/>
      <c r="L89" s="3"/>
      <c r="M89" s="3"/>
      <c r="N89" s="3"/>
    </row>
    <row r="90" spans="1:14" ht="22.5" customHeight="1">
      <c r="A90" s="34"/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3"/>
      <c r="M90" s="3"/>
      <c r="N90" s="3"/>
    </row>
    <row r="91" spans="1:14" ht="22.5" customHeight="1">
      <c r="A91" s="34"/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3"/>
      <c r="M91" s="3"/>
      <c r="N91" s="3"/>
    </row>
    <row r="92" spans="1:14" ht="22.5" customHeight="1">
      <c r="A92" s="34"/>
      <c r="B92" s="15"/>
      <c r="C92" s="14"/>
      <c r="D92" s="14"/>
      <c r="E92" s="14"/>
      <c r="F92" s="14"/>
      <c r="G92" s="14"/>
      <c r="H92" s="14"/>
      <c r="I92" s="14"/>
      <c r="J92" s="14"/>
      <c r="K92" s="14"/>
      <c r="L92" s="3"/>
      <c r="M92" s="3"/>
      <c r="N92" s="3"/>
    </row>
    <row r="93" spans="1:14" ht="22.5" customHeight="1">
      <c r="A93" s="3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3"/>
      <c r="M93" s="3"/>
      <c r="N93" s="3"/>
    </row>
    <row r="94" spans="1:14" ht="22.5" customHeight="1">
      <c r="A94" s="34"/>
      <c r="B94" s="15"/>
      <c r="C94" s="14"/>
      <c r="D94" s="14"/>
      <c r="E94" s="14"/>
      <c r="F94" s="14"/>
      <c r="G94" s="14"/>
      <c r="H94" s="14"/>
      <c r="I94" s="14"/>
      <c r="J94" s="14"/>
      <c r="K94" s="14"/>
      <c r="L94" s="3"/>
      <c r="M94" s="3"/>
      <c r="N94" s="3"/>
    </row>
    <row r="95" spans="1:14" ht="22.5" customHeight="1">
      <c r="A95" s="34"/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3"/>
      <c r="M95" s="3"/>
      <c r="N95" s="3"/>
    </row>
    <row r="96" spans="1:14" ht="22.5" customHeight="1">
      <c r="A96" s="34"/>
      <c r="B96" s="15"/>
      <c r="C96" s="14"/>
      <c r="D96" s="14"/>
      <c r="E96" s="14"/>
      <c r="F96" s="14"/>
      <c r="G96" s="14"/>
      <c r="H96" s="14"/>
      <c r="I96" s="14"/>
      <c r="J96" s="14"/>
      <c r="K96" s="14"/>
      <c r="L96" s="3"/>
      <c r="M96" s="3"/>
      <c r="N96" s="3"/>
    </row>
    <row r="97" spans="1:14" ht="22.5" customHeight="1">
      <c r="A97" s="34"/>
      <c r="B97" s="15"/>
      <c r="C97" s="14"/>
      <c r="D97" s="14"/>
      <c r="E97" s="14"/>
      <c r="F97" s="14"/>
      <c r="G97" s="14"/>
      <c r="H97" s="14"/>
      <c r="I97" s="14"/>
      <c r="J97" s="14"/>
      <c r="K97" s="14"/>
      <c r="L97" s="3"/>
      <c r="M97" s="3"/>
      <c r="N97" s="3"/>
    </row>
    <row r="98" spans="1:14" ht="22.5" customHeight="1">
      <c r="A98" s="34"/>
      <c r="B98" s="15"/>
      <c r="C98" s="14"/>
      <c r="D98" s="14"/>
      <c r="E98" s="14"/>
      <c r="F98" s="14"/>
      <c r="G98" s="14"/>
      <c r="H98" s="14"/>
      <c r="I98" s="14"/>
      <c r="J98" s="14"/>
      <c r="K98" s="14"/>
      <c r="L98" s="3"/>
      <c r="M98" s="3"/>
      <c r="N98" s="3"/>
    </row>
    <row r="99" spans="1:14" ht="22.5" customHeight="1">
      <c r="A99" s="34"/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3"/>
      <c r="M99" s="3"/>
      <c r="N99" s="3"/>
    </row>
    <row r="100" spans="1:14" ht="22.5" customHeight="1">
      <c r="A100" s="34"/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3"/>
      <c r="M100" s="3"/>
      <c r="N100" s="3"/>
    </row>
    <row r="101" spans="1:14" ht="22.5" customHeight="1">
      <c r="A101" s="34"/>
      <c r="B101" s="15"/>
      <c r="C101" s="14"/>
      <c r="D101" s="14"/>
      <c r="E101" s="14"/>
      <c r="F101" s="14"/>
      <c r="G101" s="14"/>
      <c r="H101" s="14"/>
      <c r="I101" s="14"/>
      <c r="J101" s="14"/>
      <c r="K101" s="14"/>
      <c r="L101" s="3"/>
      <c r="M101" s="3"/>
      <c r="N101" s="3"/>
    </row>
    <row r="102" spans="1:14" ht="22.5" customHeight="1">
      <c r="A102" s="34"/>
      <c r="B102" s="15"/>
      <c r="C102" s="14"/>
      <c r="D102" s="14"/>
      <c r="E102" s="14"/>
      <c r="F102" s="14"/>
      <c r="G102" s="14"/>
      <c r="H102" s="14"/>
      <c r="I102" s="14"/>
      <c r="J102" s="14"/>
      <c r="K102" s="14"/>
      <c r="L102" s="3"/>
      <c r="M102" s="3"/>
      <c r="N102" s="3"/>
    </row>
    <row r="103" spans="1:14" ht="22.5" customHeight="1">
      <c r="A103" s="34"/>
      <c r="B103" s="15"/>
      <c r="C103" s="20"/>
      <c r="D103" s="20"/>
      <c r="E103" s="20"/>
      <c r="F103" s="20"/>
      <c r="G103" s="20"/>
      <c r="H103" s="20"/>
      <c r="I103" s="20"/>
      <c r="J103" s="3"/>
      <c r="K103" s="3"/>
      <c r="L103" s="3"/>
      <c r="M103" s="3"/>
      <c r="N103" s="3"/>
    </row>
    <row r="104" spans="1:14" ht="22.5" customHeight="1">
      <c r="A104" s="34"/>
      <c r="B104" s="1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22.5" customHeight="1">
      <c r="A105" s="34"/>
      <c r="B105" s="1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22.5" customHeight="1">
      <c r="A106" s="34"/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22.5" customHeight="1">
      <c r="A107" s="34"/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</sheetData>
  <sheetProtection/>
  <printOptions/>
  <pageMargins left="0" right="0" top="0" bottom="0" header="0" footer="0"/>
  <pageSetup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zoomScale="60" zoomScaleNormal="60" zoomScalePageLayoutView="0" workbookViewId="0" topLeftCell="A42">
      <selection activeCell="J62" sqref="J62"/>
    </sheetView>
  </sheetViews>
  <sheetFormatPr defaultColWidth="11.421875" defaultRowHeight="15"/>
  <cols>
    <col min="1" max="1" width="36.28125" style="52" customWidth="1"/>
    <col min="2" max="2" width="39.57421875" style="0" customWidth="1"/>
    <col min="3" max="3" width="24.421875" style="0" customWidth="1"/>
    <col min="4" max="4" width="17.00390625" style="0" customWidth="1"/>
    <col min="5" max="5" width="16.00390625" style="0" customWidth="1"/>
    <col min="6" max="6" width="15.28125" style="0" customWidth="1"/>
    <col min="7" max="7" width="16.7109375" style="0" customWidth="1"/>
    <col min="8" max="11" width="21.7109375" style="0" customWidth="1"/>
    <col min="12" max="12" width="21.28125" style="0" customWidth="1"/>
    <col min="14" max="14" width="21.28125" style="0" customWidth="1"/>
  </cols>
  <sheetData>
    <row r="1" spans="1:12" ht="30">
      <c r="A1" s="49"/>
      <c r="B1" s="13"/>
      <c r="C1" s="13"/>
      <c r="D1" s="13"/>
      <c r="E1" s="13"/>
      <c r="F1" s="13"/>
      <c r="G1" s="30">
        <v>2</v>
      </c>
      <c r="H1" s="30">
        <v>0</v>
      </c>
      <c r="I1" s="30">
        <v>1</v>
      </c>
      <c r="J1" s="30">
        <v>5</v>
      </c>
      <c r="K1" s="13"/>
      <c r="L1" s="13"/>
    </row>
    <row r="2" spans="1:12" ht="30">
      <c r="A2" s="49"/>
      <c r="B2" s="13"/>
      <c r="C2" s="13"/>
      <c r="D2" s="13"/>
      <c r="E2" s="13"/>
      <c r="F2" s="13"/>
      <c r="G2" s="30"/>
      <c r="H2" s="30"/>
      <c r="I2" s="30"/>
      <c r="J2" s="30"/>
      <c r="K2" s="13"/>
      <c r="L2" s="13"/>
    </row>
    <row r="3" spans="1:15" s="6" customFormat="1" ht="22.5" customHeight="1">
      <c r="A3" s="50" t="s">
        <v>18</v>
      </c>
      <c r="B3" s="13" t="s">
        <v>0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</v>
      </c>
      <c r="I3" s="11" t="s">
        <v>2</v>
      </c>
      <c r="J3" s="11" t="s">
        <v>3</v>
      </c>
      <c r="K3" s="11" t="s">
        <v>4</v>
      </c>
      <c r="L3" s="11" t="s">
        <v>5</v>
      </c>
      <c r="M3" s="52"/>
      <c r="N3" s="52"/>
      <c r="O3" s="52"/>
    </row>
    <row r="4" spans="1:15" ht="22.5" customHeight="1">
      <c r="A4" s="25"/>
      <c r="B4" s="46" t="s">
        <v>52</v>
      </c>
      <c r="C4" s="69"/>
      <c r="D4" s="69"/>
      <c r="E4" s="69"/>
      <c r="F4" s="61"/>
      <c r="G4" s="61"/>
      <c r="H4" s="61"/>
      <c r="I4" s="61"/>
      <c r="J4" s="61"/>
      <c r="K4" s="61"/>
      <c r="L4" s="61"/>
      <c r="M4" s="1"/>
      <c r="N4" s="1"/>
      <c r="O4" s="1"/>
    </row>
    <row r="5" spans="1:15" ht="22.5" customHeight="1">
      <c r="A5" s="25" t="s">
        <v>112</v>
      </c>
      <c r="B5" s="46" t="s">
        <v>11</v>
      </c>
      <c r="C5" s="140">
        <v>2000</v>
      </c>
      <c r="D5" s="140">
        <v>2000</v>
      </c>
      <c r="E5" s="140">
        <v>1000</v>
      </c>
      <c r="F5" s="140">
        <v>2000</v>
      </c>
      <c r="G5" s="141">
        <v>2000</v>
      </c>
      <c r="H5" s="141">
        <v>2000</v>
      </c>
      <c r="I5" s="141">
        <v>2000</v>
      </c>
      <c r="J5" s="141">
        <v>2000</v>
      </c>
      <c r="K5" s="141">
        <v>2000</v>
      </c>
      <c r="L5" s="140"/>
      <c r="M5" s="81" t="s">
        <v>113</v>
      </c>
      <c r="N5" s="82"/>
      <c r="O5" s="1"/>
    </row>
    <row r="6" spans="1:15" ht="22.5" customHeight="1">
      <c r="A6" s="25"/>
      <c r="B6" s="46" t="s">
        <v>12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81" t="s">
        <v>113</v>
      </c>
      <c r="N6" s="82"/>
      <c r="O6" s="82"/>
    </row>
    <row r="7" spans="1:15" ht="22.5" customHeight="1">
      <c r="A7" s="25"/>
      <c r="B7" s="46" t="s">
        <v>13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"/>
      <c r="N7" s="1"/>
      <c r="O7" s="1"/>
    </row>
    <row r="8" spans="1:15" ht="22.5" customHeight="1">
      <c r="A8" s="25" t="s">
        <v>71</v>
      </c>
      <c r="B8" s="46" t="s">
        <v>15</v>
      </c>
      <c r="C8" s="140">
        <v>2000</v>
      </c>
      <c r="D8" s="140">
        <v>2000</v>
      </c>
      <c r="E8" s="140">
        <v>2000</v>
      </c>
      <c r="F8" s="140">
        <v>2000</v>
      </c>
      <c r="G8" s="140">
        <v>2000</v>
      </c>
      <c r="H8" s="140">
        <v>2000</v>
      </c>
      <c r="I8" s="140">
        <v>2000</v>
      </c>
      <c r="J8" s="140">
        <v>2000</v>
      </c>
      <c r="K8" s="140">
        <v>2000</v>
      </c>
      <c r="L8" s="140">
        <v>2000</v>
      </c>
      <c r="M8" s="1"/>
      <c r="N8" s="1"/>
      <c r="O8" s="1"/>
    </row>
    <row r="9" spans="1:15" ht="22.5" customHeight="1">
      <c r="A9" s="25" t="s">
        <v>84</v>
      </c>
      <c r="B9" s="46" t="s">
        <v>83</v>
      </c>
      <c r="C9" s="140">
        <v>2000</v>
      </c>
      <c r="D9" s="140">
        <v>2000</v>
      </c>
      <c r="E9" s="140"/>
      <c r="F9" s="140"/>
      <c r="G9" s="140"/>
      <c r="H9" s="140"/>
      <c r="I9" s="140"/>
      <c r="J9" s="140"/>
      <c r="K9" s="140"/>
      <c r="L9" s="140"/>
      <c r="M9" s="1"/>
      <c r="N9" s="1"/>
      <c r="O9" s="1"/>
    </row>
    <row r="10" spans="1:15" ht="22.5" customHeight="1">
      <c r="A10" s="25" t="s">
        <v>76</v>
      </c>
      <c r="B10" s="46" t="s">
        <v>17</v>
      </c>
      <c r="C10" s="140">
        <v>2000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"/>
      <c r="N10" s="1"/>
      <c r="O10" s="1"/>
    </row>
    <row r="11" spans="1:15" ht="22.5" customHeight="1">
      <c r="A11" s="25"/>
      <c r="B11" s="46" t="s">
        <v>19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"/>
      <c r="N11" s="1"/>
      <c r="O11" s="1"/>
    </row>
    <row r="12" spans="1:15" ht="22.5" customHeight="1">
      <c r="A12" s="25" t="s">
        <v>73</v>
      </c>
      <c r="B12" s="46" t="s">
        <v>20</v>
      </c>
      <c r="C12" s="140">
        <v>2000</v>
      </c>
      <c r="D12" s="140">
        <v>2000</v>
      </c>
      <c r="E12" s="140">
        <v>2000</v>
      </c>
      <c r="F12" s="140">
        <v>2000</v>
      </c>
      <c r="G12" s="140">
        <v>2000</v>
      </c>
      <c r="H12" s="140">
        <v>2000</v>
      </c>
      <c r="I12" s="140">
        <v>2000</v>
      </c>
      <c r="J12" s="140">
        <v>2000</v>
      </c>
      <c r="K12" s="140">
        <v>2000</v>
      </c>
      <c r="L12" s="140">
        <v>2000</v>
      </c>
      <c r="M12" s="1"/>
      <c r="N12" s="1"/>
      <c r="O12" s="1"/>
    </row>
    <row r="13" spans="1:12" ht="22.5" customHeight="1">
      <c r="A13" s="25"/>
      <c r="B13" s="46" t="s">
        <v>21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2" ht="22.5" customHeight="1">
      <c r="A14" s="25"/>
      <c r="B14" s="46" t="s">
        <v>23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 ht="22.5" customHeight="1">
      <c r="A15" s="25"/>
      <c r="B15" s="46" t="s">
        <v>24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 ht="22.5" customHeight="1">
      <c r="A16" s="25"/>
      <c r="B16" s="46" t="s">
        <v>25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 ht="22.5" customHeight="1">
      <c r="A17" s="25"/>
      <c r="B17" s="46" t="s">
        <v>26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8" spans="1:12" ht="22.5" customHeight="1">
      <c r="A18" s="25"/>
      <c r="B18" s="46" t="s">
        <v>27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 ht="22.5" customHeight="1">
      <c r="A19" s="25"/>
      <c r="B19" s="46" t="s">
        <v>28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2" ht="22.5" customHeight="1">
      <c r="A20" s="25"/>
      <c r="B20" s="46" t="s">
        <v>29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</row>
    <row r="21" spans="1:12" ht="22.5" customHeight="1">
      <c r="A21" s="25"/>
      <c r="B21" s="46" t="s">
        <v>30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</row>
    <row r="22" spans="1:12" ht="22.5" customHeight="1">
      <c r="A22" s="25"/>
      <c r="B22" s="46" t="s">
        <v>50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</row>
    <row r="23" spans="1:14" ht="22.5" customHeight="1">
      <c r="A23" s="25">
        <v>85</v>
      </c>
      <c r="B23" s="46" t="s">
        <v>32</v>
      </c>
      <c r="C23" s="141">
        <v>2000</v>
      </c>
      <c r="D23" s="141">
        <v>2000</v>
      </c>
      <c r="E23" s="141">
        <v>2000</v>
      </c>
      <c r="F23" s="141">
        <v>2000</v>
      </c>
      <c r="G23" s="141">
        <v>2000</v>
      </c>
      <c r="H23" s="141">
        <v>2000</v>
      </c>
      <c r="I23" s="141">
        <v>2000</v>
      </c>
      <c r="J23" s="141">
        <v>2000</v>
      </c>
      <c r="K23" s="141">
        <v>2000</v>
      </c>
      <c r="L23" s="141">
        <v>2000</v>
      </c>
      <c r="M23" s="81" t="s">
        <v>113</v>
      </c>
      <c r="N23" s="82"/>
    </row>
    <row r="24" spans="1:12" ht="22.5" customHeight="1">
      <c r="A24" s="25"/>
      <c r="B24" s="46" t="s">
        <v>33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</row>
    <row r="25" spans="1:12" ht="22.5" customHeight="1">
      <c r="A25" s="25"/>
      <c r="B25" s="46" t="s">
        <v>34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</row>
    <row r="26" spans="1:12" ht="22.5" customHeight="1">
      <c r="A26" s="25"/>
      <c r="B26" s="46" t="s">
        <v>35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</row>
    <row r="27" spans="1:12" ht="22.5" customHeight="1">
      <c r="A27" s="25"/>
      <c r="B27" s="46" t="s">
        <v>36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</row>
    <row r="28" spans="1:12" ht="22.5" customHeight="1">
      <c r="A28" s="25" t="s">
        <v>82</v>
      </c>
      <c r="B28" s="46" t="s">
        <v>37</v>
      </c>
      <c r="C28" s="140">
        <v>2000</v>
      </c>
      <c r="D28" s="140">
        <v>2000</v>
      </c>
      <c r="E28" s="140">
        <v>2000</v>
      </c>
      <c r="F28" s="140">
        <v>2000</v>
      </c>
      <c r="G28" s="140">
        <v>2000</v>
      </c>
      <c r="H28" s="140"/>
      <c r="I28" s="140"/>
      <c r="J28" s="140"/>
      <c r="K28" s="140"/>
      <c r="L28" s="140"/>
    </row>
    <row r="29" spans="1:12" ht="22.5" customHeight="1">
      <c r="A29" s="25"/>
      <c r="B29" s="46" t="s">
        <v>38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  <row r="30" spans="1:12" ht="22.5" customHeight="1">
      <c r="A30" s="25"/>
      <c r="B30" s="46" t="s">
        <v>39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</row>
    <row r="31" spans="1:12" ht="22.5" customHeight="1">
      <c r="A31" s="25"/>
      <c r="B31" s="46" t="s">
        <v>40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</row>
    <row r="32" spans="1:12" ht="22.5" customHeight="1">
      <c r="A32" s="25"/>
      <c r="B32" s="46" t="s">
        <v>41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</row>
    <row r="33" spans="1:12" ht="22.5" customHeight="1">
      <c r="A33" s="25"/>
      <c r="B33" s="46" t="s">
        <v>42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  <row r="34" spans="1:12" ht="22.5" customHeight="1">
      <c r="A34" s="25">
        <v>62</v>
      </c>
      <c r="B34" s="46" t="s">
        <v>46</v>
      </c>
      <c r="C34" s="140">
        <v>2000</v>
      </c>
      <c r="D34" s="140">
        <v>2000</v>
      </c>
      <c r="E34" s="140">
        <v>2000</v>
      </c>
      <c r="F34" s="140">
        <v>2000</v>
      </c>
      <c r="G34" s="140">
        <v>2000</v>
      </c>
      <c r="H34" s="140"/>
      <c r="I34" s="140"/>
      <c r="J34" s="140"/>
      <c r="K34" s="140"/>
      <c r="L34" s="140"/>
    </row>
    <row r="35" spans="1:14" ht="22.5" customHeight="1">
      <c r="A35" s="25" t="s">
        <v>115</v>
      </c>
      <c r="B35" s="46" t="s">
        <v>47</v>
      </c>
      <c r="C35" s="140">
        <v>2000</v>
      </c>
      <c r="D35" s="140">
        <v>2000</v>
      </c>
      <c r="E35" s="140">
        <v>2000</v>
      </c>
      <c r="F35" s="140">
        <v>2000</v>
      </c>
      <c r="G35" s="140">
        <v>2000</v>
      </c>
      <c r="H35" s="140">
        <v>2000</v>
      </c>
      <c r="I35" s="141">
        <v>2000</v>
      </c>
      <c r="J35" s="141">
        <v>2000</v>
      </c>
      <c r="K35" s="141">
        <v>2000</v>
      </c>
      <c r="L35" s="141">
        <v>2000</v>
      </c>
      <c r="M35" s="81" t="s">
        <v>113</v>
      </c>
      <c r="N35" s="82"/>
    </row>
    <row r="36" spans="1:12" ht="22.5" customHeight="1">
      <c r="A36" s="25"/>
      <c r="B36" s="46" t="s">
        <v>49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</row>
    <row r="37" spans="1:12" ht="22.5" customHeight="1">
      <c r="A37" s="25" t="s">
        <v>78</v>
      </c>
      <c r="B37" s="46" t="s">
        <v>54</v>
      </c>
      <c r="C37" s="140">
        <v>2000</v>
      </c>
      <c r="D37" s="140">
        <v>2000</v>
      </c>
      <c r="E37" s="140">
        <v>2000</v>
      </c>
      <c r="F37" s="140">
        <v>2000</v>
      </c>
      <c r="G37" s="140">
        <v>2000</v>
      </c>
      <c r="H37" s="140">
        <v>2000</v>
      </c>
      <c r="I37" s="140">
        <v>2000</v>
      </c>
      <c r="J37" s="140">
        <v>2000</v>
      </c>
      <c r="K37" s="140"/>
      <c r="L37" s="140"/>
    </row>
    <row r="38" spans="1:12" ht="22.5" customHeight="1">
      <c r="A38" s="25" t="s">
        <v>79</v>
      </c>
      <c r="B38" s="46" t="s">
        <v>55</v>
      </c>
      <c r="C38" s="140">
        <v>2000</v>
      </c>
      <c r="D38" s="140">
        <v>2000</v>
      </c>
      <c r="E38" s="140">
        <v>2000</v>
      </c>
      <c r="F38" s="140">
        <v>2000</v>
      </c>
      <c r="G38" s="140">
        <v>2000</v>
      </c>
      <c r="H38" s="140"/>
      <c r="I38" s="140"/>
      <c r="J38" s="140"/>
      <c r="K38" s="140"/>
      <c r="L38" s="140"/>
    </row>
    <row r="39" spans="1:12" ht="22.5" customHeight="1">
      <c r="A39" s="25"/>
      <c r="B39" s="46" t="s">
        <v>56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</row>
    <row r="40" spans="1:12" ht="22.5" customHeight="1">
      <c r="A40" s="25"/>
      <c r="B40" s="46" t="s">
        <v>59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spans="1:12" ht="22.5" customHeight="1">
      <c r="A41" s="25">
        <v>61</v>
      </c>
      <c r="B41" s="46" t="s">
        <v>65</v>
      </c>
      <c r="C41" s="140">
        <v>2000</v>
      </c>
      <c r="D41" s="140"/>
      <c r="E41" s="140"/>
      <c r="F41" s="140"/>
      <c r="G41" s="140"/>
      <c r="H41" s="140"/>
      <c r="I41" s="140"/>
      <c r="J41" s="140"/>
      <c r="K41" s="140"/>
      <c r="L41" s="140"/>
    </row>
    <row r="42" spans="1:14" ht="22.5" customHeight="1">
      <c r="A42" s="25" t="s">
        <v>110</v>
      </c>
      <c r="B42" s="46" t="s">
        <v>72</v>
      </c>
      <c r="C42" s="140">
        <v>2000</v>
      </c>
      <c r="D42" s="140">
        <v>2000</v>
      </c>
      <c r="E42" s="140">
        <v>2000</v>
      </c>
      <c r="F42" s="140">
        <v>2000</v>
      </c>
      <c r="G42" s="140">
        <v>2000</v>
      </c>
      <c r="H42" s="141">
        <v>2000</v>
      </c>
      <c r="I42" s="141">
        <v>2000</v>
      </c>
      <c r="J42" s="141">
        <v>2000</v>
      </c>
      <c r="K42" s="141"/>
      <c r="L42" s="140"/>
      <c r="M42" s="81" t="s">
        <v>113</v>
      </c>
      <c r="N42" s="82"/>
    </row>
    <row r="43" spans="1:12" ht="22.5" customHeight="1">
      <c r="A43" s="51" t="s">
        <v>68</v>
      </c>
      <c r="B43" s="47" t="s">
        <v>67</v>
      </c>
      <c r="C43" s="122">
        <v>2000</v>
      </c>
      <c r="D43" s="121"/>
      <c r="E43" s="140"/>
      <c r="F43" s="140"/>
      <c r="G43" s="140"/>
      <c r="H43" s="140"/>
      <c r="I43" s="140"/>
      <c r="J43" s="140"/>
      <c r="K43" s="140"/>
      <c r="L43" s="140"/>
    </row>
    <row r="44" spans="1:12" ht="22.5" customHeight="1">
      <c r="A44" s="51" t="s">
        <v>70</v>
      </c>
      <c r="B44" s="47" t="s">
        <v>69</v>
      </c>
      <c r="C44" s="122">
        <v>2000</v>
      </c>
      <c r="D44" s="121"/>
      <c r="E44" s="140"/>
      <c r="F44" s="140"/>
      <c r="G44" s="140"/>
      <c r="H44" s="140"/>
      <c r="I44" s="140"/>
      <c r="J44" s="140"/>
      <c r="K44" s="140"/>
      <c r="L44" s="140"/>
    </row>
    <row r="45" spans="1:12" ht="22.5" customHeight="1">
      <c r="A45" s="51" t="s">
        <v>75</v>
      </c>
      <c r="B45" s="47" t="s">
        <v>74</v>
      </c>
      <c r="C45" s="122">
        <v>2000</v>
      </c>
      <c r="D45" s="121"/>
      <c r="E45" s="140"/>
      <c r="F45" s="140"/>
      <c r="G45" s="140"/>
      <c r="H45" s="140"/>
      <c r="I45" s="140"/>
      <c r="J45" s="140"/>
      <c r="K45" s="140"/>
      <c r="L45" s="140"/>
    </row>
    <row r="46" spans="1:14" ht="22.5" customHeight="1" thickBot="1">
      <c r="A46" s="51" t="s">
        <v>81</v>
      </c>
      <c r="B46" s="47" t="s">
        <v>80</v>
      </c>
      <c r="C46" s="122">
        <v>2000</v>
      </c>
      <c r="D46" s="121">
        <v>2000</v>
      </c>
      <c r="E46" s="140"/>
      <c r="F46" s="140"/>
      <c r="G46" s="140"/>
      <c r="H46" s="140"/>
      <c r="I46" s="140"/>
      <c r="J46" s="140"/>
      <c r="K46" s="140"/>
      <c r="L46" s="140"/>
      <c r="N46" s="1"/>
    </row>
    <row r="47" spans="1:15" ht="22.5" customHeight="1">
      <c r="A47" s="51">
        <v>89</v>
      </c>
      <c r="B47" s="47" t="s">
        <v>114</v>
      </c>
      <c r="C47" s="142"/>
      <c r="D47" s="143">
        <v>2000</v>
      </c>
      <c r="E47" s="141">
        <v>2000</v>
      </c>
      <c r="F47" s="141">
        <v>2000</v>
      </c>
      <c r="G47" s="141">
        <v>2000</v>
      </c>
      <c r="H47" s="141">
        <v>2000</v>
      </c>
      <c r="I47" s="140"/>
      <c r="J47" s="140"/>
      <c r="K47" s="140"/>
      <c r="L47" s="144"/>
      <c r="M47" s="81" t="s">
        <v>113</v>
      </c>
      <c r="N47" s="82"/>
      <c r="O47" s="75"/>
    </row>
    <row r="48" spans="1:15" ht="22.5" customHeight="1">
      <c r="A48" s="51"/>
      <c r="B48" s="47"/>
      <c r="C48" s="142"/>
      <c r="D48" s="143"/>
      <c r="E48" s="141"/>
      <c r="F48" s="141"/>
      <c r="G48" s="141"/>
      <c r="H48" s="141"/>
      <c r="I48" s="140"/>
      <c r="J48" s="140"/>
      <c r="K48" s="140"/>
      <c r="L48" s="144"/>
      <c r="M48" s="161"/>
      <c r="N48" s="160"/>
      <c r="O48" s="78"/>
    </row>
    <row r="49" spans="1:15" ht="22.5" customHeight="1">
      <c r="A49" s="51"/>
      <c r="B49" s="47"/>
      <c r="C49" s="60"/>
      <c r="D49" s="61"/>
      <c r="E49" s="69"/>
      <c r="F49" s="69"/>
      <c r="G49" s="69"/>
      <c r="H49" s="69"/>
      <c r="I49" s="69"/>
      <c r="J49" s="69"/>
      <c r="K49" s="69"/>
      <c r="L49" s="86"/>
      <c r="M49" s="76"/>
      <c r="N49" s="22" t="s">
        <v>118</v>
      </c>
      <c r="O49" s="78"/>
    </row>
    <row r="50" spans="2:15" ht="22.5" customHeight="1">
      <c r="B50" s="48"/>
      <c r="C50" s="121">
        <f>SUM(C5:C46)</f>
        <v>34000</v>
      </c>
      <c r="D50" s="121">
        <f>SUM(D4:D46)</f>
        <v>24000</v>
      </c>
      <c r="E50" s="121">
        <f>SUM(E4:E46)</f>
        <v>19000</v>
      </c>
      <c r="F50" s="121">
        <f>SUM(F4:F46)</f>
        <v>20000</v>
      </c>
      <c r="G50" s="121">
        <f>SUM(G8:G46)</f>
        <v>18000</v>
      </c>
      <c r="H50" s="121">
        <f>SUM(H8:H46)</f>
        <v>12000</v>
      </c>
      <c r="I50" s="122">
        <f>SUM(I5:I49)</f>
        <v>14000</v>
      </c>
      <c r="J50" s="122">
        <f>SUM(J5:J49)</f>
        <v>14000</v>
      </c>
      <c r="K50" s="122">
        <f>SUM(K5:K49)</f>
        <v>10000</v>
      </c>
      <c r="L50" s="123">
        <f>SUM(L5:L49)</f>
        <v>8000</v>
      </c>
      <c r="M50" s="76"/>
      <c r="N50" s="147">
        <f>SUM(C50:M50)</f>
        <v>173000</v>
      </c>
      <c r="O50" s="78"/>
    </row>
    <row r="51" spans="2:15" ht="22.5" customHeight="1">
      <c r="B51" s="48"/>
      <c r="C51" s="65"/>
      <c r="D51" s="65"/>
      <c r="E51" s="70"/>
      <c r="F51" s="70"/>
      <c r="G51" s="70"/>
      <c r="H51" s="70"/>
      <c r="I51" s="70"/>
      <c r="J51" s="70"/>
      <c r="K51" s="70"/>
      <c r="L51" s="87"/>
      <c r="M51" s="76"/>
      <c r="N51" s="145"/>
      <c r="O51" s="78"/>
    </row>
    <row r="52" spans="2:15" ht="22.5" customHeight="1" thickBot="1">
      <c r="B52" s="48"/>
      <c r="C52" s="65"/>
      <c r="D52" s="65"/>
      <c r="E52" s="70"/>
      <c r="F52" s="70"/>
      <c r="G52" s="70"/>
      <c r="H52" s="70"/>
      <c r="I52" s="70"/>
      <c r="J52" s="70"/>
      <c r="K52" s="70"/>
      <c r="L52" s="87"/>
      <c r="M52" s="79"/>
      <c r="N52" s="145"/>
      <c r="O52" s="80"/>
    </row>
    <row r="53" spans="2:14" ht="22.5" customHeight="1">
      <c r="B53" s="48"/>
      <c r="C53" s="65"/>
      <c r="D53" s="65"/>
      <c r="E53" s="70"/>
      <c r="F53" s="70"/>
      <c r="G53" s="70"/>
      <c r="H53" s="70"/>
      <c r="I53" s="70"/>
      <c r="J53" s="70"/>
      <c r="K53" s="70"/>
      <c r="L53" s="71"/>
      <c r="N53" s="120"/>
    </row>
    <row r="54" spans="2:14" ht="22.5" customHeight="1">
      <c r="B54" s="48"/>
      <c r="C54" s="65"/>
      <c r="D54" s="65"/>
      <c r="E54" s="70"/>
      <c r="F54" s="70"/>
      <c r="G54" s="70"/>
      <c r="H54" s="70"/>
      <c r="I54" s="70"/>
      <c r="J54" s="70"/>
      <c r="K54" s="70"/>
      <c r="L54" s="70"/>
      <c r="N54" s="120"/>
    </row>
    <row r="55" spans="2:14" ht="22.5" customHeight="1">
      <c r="B55" s="48"/>
      <c r="C55" s="65"/>
      <c r="D55" s="88"/>
      <c r="E55" s="89" t="s">
        <v>122</v>
      </c>
      <c r="F55" s="89"/>
      <c r="G55" s="70"/>
      <c r="H55" s="70"/>
      <c r="I55" s="70"/>
      <c r="J55" s="70"/>
      <c r="K55" s="70"/>
      <c r="L55" s="70"/>
      <c r="N55" s="120"/>
    </row>
    <row r="56" spans="2:14" ht="22.5" customHeight="1">
      <c r="B56" s="48"/>
      <c r="C56" s="92" t="s">
        <v>123</v>
      </c>
      <c r="D56" s="65"/>
      <c r="E56" s="70"/>
      <c r="F56" s="70"/>
      <c r="G56" s="70"/>
      <c r="H56" s="70"/>
      <c r="I56" s="70"/>
      <c r="J56" s="70"/>
      <c r="K56" s="70"/>
      <c r="L56" s="70"/>
      <c r="N56" s="120"/>
    </row>
    <row r="57" spans="2:15" ht="22.5" customHeight="1">
      <c r="B57" s="91">
        <v>42102</v>
      </c>
      <c r="C57" s="121">
        <v>42000</v>
      </c>
      <c r="D57" s="65"/>
      <c r="E57" s="70"/>
      <c r="F57" s="70"/>
      <c r="G57" s="70"/>
      <c r="H57" s="70"/>
      <c r="I57" s="70"/>
      <c r="J57" s="70"/>
      <c r="K57" s="70"/>
      <c r="L57" s="70"/>
      <c r="N57" s="145"/>
      <c r="O57" s="1"/>
    </row>
    <row r="58" spans="2:15" ht="22.5" customHeight="1">
      <c r="B58" s="91">
        <v>42313</v>
      </c>
      <c r="C58" s="121">
        <v>30000</v>
      </c>
      <c r="D58" s="65"/>
      <c r="E58" s="70"/>
      <c r="F58" s="70"/>
      <c r="G58" s="70"/>
      <c r="H58" s="70"/>
      <c r="I58" s="70"/>
      <c r="J58" s="70"/>
      <c r="K58" s="70"/>
      <c r="L58" s="70"/>
      <c r="N58" s="145"/>
      <c r="O58" s="1"/>
    </row>
    <row r="59" spans="2:15" ht="22.5" customHeight="1">
      <c r="B59" s="48"/>
      <c r="C59" s="121">
        <f>SUM(C57:C58)</f>
        <v>72000</v>
      </c>
      <c r="D59" s="65"/>
      <c r="E59" s="70"/>
      <c r="F59" s="70"/>
      <c r="G59" s="70"/>
      <c r="H59" s="70"/>
      <c r="I59" s="70"/>
      <c r="J59" s="70"/>
      <c r="K59" s="70"/>
      <c r="L59" s="70"/>
      <c r="N59" s="127">
        <f>C59+N50</f>
        <v>245000</v>
      </c>
      <c r="O59" s="1"/>
    </row>
    <row r="60" spans="2:15" ht="22.5" customHeight="1">
      <c r="B60" s="48"/>
      <c r="C60" s="65"/>
      <c r="D60" s="65"/>
      <c r="E60" s="70"/>
      <c r="F60" s="70"/>
      <c r="G60" s="70"/>
      <c r="H60" s="70"/>
      <c r="I60" s="70"/>
      <c r="J60" s="70"/>
      <c r="K60" s="70"/>
      <c r="L60" s="70"/>
      <c r="N60" s="146"/>
      <c r="O60" s="1"/>
    </row>
    <row r="61" spans="2:15" ht="22.5" customHeight="1">
      <c r="B61" s="48"/>
      <c r="C61" s="65"/>
      <c r="D61" s="65"/>
      <c r="E61" s="70"/>
      <c r="F61" s="70"/>
      <c r="G61" s="70"/>
      <c r="H61" s="70"/>
      <c r="I61" s="70"/>
      <c r="J61" s="70"/>
      <c r="K61" s="70"/>
      <c r="L61" s="70"/>
      <c r="N61" s="146"/>
      <c r="O61" s="1"/>
    </row>
    <row r="62" spans="2:15" ht="22.5" customHeight="1">
      <c r="B62" s="48"/>
      <c r="C62" s="65"/>
      <c r="D62" s="112"/>
      <c r="E62" s="97"/>
      <c r="F62" s="94" t="s">
        <v>134</v>
      </c>
      <c r="G62" s="94"/>
      <c r="H62" s="70"/>
      <c r="I62" s="70"/>
      <c r="J62" s="70"/>
      <c r="K62" s="70"/>
      <c r="L62" s="70"/>
      <c r="N62" s="146"/>
      <c r="O62" s="1"/>
    </row>
    <row r="63" spans="2:15" ht="22.5" customHeight="1">
      <c r="B63" s="91">
        <v>42124</v>
      </c>
      <c r="C63" s="61">
        <v>20000</v>
      </c>
      <c r="D63" s="65" t="s">
        <v>135</v>
      </c>
      <c r="E63" s="70"/>
      <c r="F63" s="70"/>
      <c r="G63" s="70"/>
      <c r="H63" s="70"/>
      <c r="I63" s="70"/>
      <c r="J63" s="70"/>
      <c r="K63" s="70"/>
      <c r="L63" s="70"/>
      <c r="N63" s="146"/>
      <c r="O63" s="1"/>
    </row>
    <row r="64" spans="2:15" ht="22.5" customHeight="1">
      <c r="B64" s="91">
        <v>42328</v>
      </c>
      <c r="C64" s="61">
        <v>152538</v>
      </c>
      <c r="D64" s="65" t="s">
        <v>132</v>
      </c>
      <c r="E64" s="70"/>
      <c r="F64" s="70"/>
      <c r="G64" s="70"/>
      <c r="H64" s="70"/>
      <c r="I64" s="70"/>
      <c r="J64" s="70"/>
      <c r="K64" s="70"/>
      <c r="L64" s="70"/>
      <c r="N64" s="146"/>
      <c r="O64" s="1"/>
    </row>
    <row r="65" spans="2:15" ht="22.5" customHeight="1">
      <c r="B65" s="48"/>
      <c r="C65" s="119"/>
      <c r="D65" s="3"/>
      <c r="E65" s="15"/>
      <c r="F65" s="15"/>
      <c r="G65" s="15"/>
      <c r="H65" s="15"/>
      <c r="I65" s="15"/>
      <c r="J65" s="15"/>
      <c r="K65" s="15"/>
      <c r="L65" s="15"/>
      <c r="N65" s="146"/>
      <c r="O65" s="1"/>
    </row>
    <row r="66" spans="2:15" ht="22.5" customHeight="1">
      <c r="B66" s="48"/>
      <c r="C66" s="116">
        <f>SUM(C63:C65)</f>
        <v>172538</v>
      </c>
      <c r="D66" s="3"/>
      <c r="E66" s="15"/>
      <c r="F66" s="15"/>
      <c r="G66" s="15"/>
      <c r="H66" s="15"/>
      <c r="I66" s="15"/>
      <c r="J66" s="15"/>
      <c r="K66" s="15"/>
      <c r="L66" s="15"/>
      <c r="N66" s="127">
        <f>N59-C66</f>
        <v>72462</v>
      </c>
      <c r="O66" s="1"/>
    </row>
    <row r="67" spans="2:15" ht="22.5" customHeight="1">
      <c r="B67" s="48"/>
      <c r="C67" s="3"/>
      <c r="D67" s="3"/>
      <c r="E67" s="15"/>
      <c r="F67" s="15"/>
      <c r="G67" s="15"/>
      <c r="H67" s="15"/>
      <c r="I67" s="15"/>
      <c r="J67" s="15"/>
      <c r="K67" s="15"/>
      <c r="L67" s="15"/>
      <c r="N67" s="29">
        <v>-147870</v>
      </c>
      <c r="O67" s="1"/>
    </row>
    <row r="68" spans="2:15" ht="22.5" customHeight="1">
      <c r="B68" s="48"/>
      <c r="C68" s="3"/>
      <c r="D68" s="3"/>
      <c r="E68" s="15"/>
      <c r="F68" s="15"/>
      <c r="G68" s="15"/>
      <c r="H68" s="15"/>
      <c r="I68" s="15"/>
      <c r="J68" s="15"/>
      <c r="K68" s="15"/>
      <c r="L68" s="15"/>
      <c r="N68" s="29">
        <f>SUM(N66:N67)</f>
        <v>-75408</v>
      </c>
      <c r="O68" s="1"/>
    </row>
    <row r="69" spans="2:15" ht="22.5" customHeight="1">
      <c r="B69" s="48"/>
      <c r="C69" s="3"/>
      <c r="D69" s="3"/>
      <c r="E69" s="15"/>
      <c r="F69" s="15"/>
      <c r="G69" s="15"/>
      <c r="H69" s="15"/>
      <c r="I69" s="15"/>
      <c r="J69" s="15"/>
      <c r="K69" s="15"/>
      <c r="L69" s="15"/>
      <c r="N69" s="1"/>
      <c r="O69" s="1"/>
    </row>
    <row r="70" spans="2:15" ht="22.5" customHeight="1">
      <c r="B70" s="48"/>
      <c r="C70" s="3"/>
      <c r="D70" s="3"/>
      <c r="E70" s="15"/>
      <c r="F70" s="15"/>
      <c r="G70" s="15"/>
      <c r="H70" s="15"/>
      <c r="I70" s="15"/>
      <c r="J70" s="15"/>
      <c r="K70" s="15"/>
      <c r="L70" s="15"/>
      <c r="N70" s="1"/>
      <c r="O70" s="1"/>
    </row>
    <row r="71" spans="2:15" ht="22.5" customHeight="1">
      <c r="B71" s="48"/>
      <c r="C71" s="3"/>
      <c r="D71" s="3"/>
      <c r="E71" s="15"/>
      <c r="F71" s="15"/>
      <c r="G71" s="15"/>
      <c r="H71" s="15"/>
      <c r="I71" s="15"/>
      <c r="J71" s="15"/>
      <c r="K71" s="15"/>
      <c r="L71" s="15"/>
      <c r="N71" s="1"/>
      <c r="O71" s="1"/>
    </row>
    <row r="72" spans="2:12" ht="22.5" customHeight="1">
      <c r="B72" s="48"/>
      <c r="C72" s="3"/>
      <c r="D72" s="3"/>
      <c r="E72" s="15"/>
      <c r="F72" s="15"/>
      <c r="G72" s="15"/>
      <c r="H72" s="15"/>
      <c r="I72" s="15"/>
      <c r="J72" s="15"/>
      <c r="K72" s="15"/>
      <c r="L72" s="15"/>
    </row>
    <row r="73" spans="2:12" ht="22.5" customHeight="1">
      <c r="B73" s="48"/>
      <c r="C73" s="3"/>
      <c r="D73" s="3"/>
      <c r="E73" s="15"/>
      <c r="F73" s="15"/>
      <c r="G73" s="15"/>
      <c r="H73" s="15"/>
      <c r="I73" s="15"/>
      <c r="J73" s="15"/>
      <c r="K73" s="15"/>
      <c r="L73" s="15"/>
    </row>
    <row r="74" spans="2:12" ht="22.5" customHeight="1">
      <c r="B74" s="48"/>
      <c r="C74" s="3"/>
      <c r="D74" s="3"/>
      <c r="E74" s="15"/>
      <c r="F74" s="15"/>
      <c r="G74" s="15"/>
      <c r="H74" s="15"/>
      <c r="I74" s="15"/>
      <c r="J74" s="15"/>
      <c r="K74" s="15"/>
      <c r="L74" s="15"/>
    </row>
    <row r="75" spans="2:12" ht="22.5" customHeight="1">
      <c r="B75" s="48"/>
      <c r="C75" s="3"/>
      <c r="D75" s="3"/>
      <c r="E75" s="15"/>
      <c r="F75" s="15"/>
      <c r="G75" s="15"/>
      <c r="H75" s="15"/>
      <c r="I75" s="15"/>
      <c r="J75" s="15"/>
      <c r="K75" s="15"/>
      <c r="L75" s="15"/>
    </row>
    <row r="76" spans="2:12" ht="22.5" customHeight="1">
      <c r="B76" s="48"/>
      <c r="C76" s="3"/>
      <c r="D76" s="3"/>
      <c r="E76" s="15"/>
      <c r="F76" s="15"/>
      <c r="G76" s="15"/>
      <c r="H76" s="15"/>
      <c r="I76" s="15"/>
      <c r="J76" s="15"/>
      <c r="K76" s="15"/>
      <c r="L76" s="15"/>
    </row>
    <row r="77" spans="2:12" ht="22.5" customHeight="1">
      <c r="B77" s="48"/>
      <c r="C77" s="3"/>
      <c r="D77" s="3"/>
      <c r="E77" s="15"/>
      <c r="F77" s="15"/>
      <c r="G77" s="15"/>
      <c r="H77" s="15"/>
      <c r="I77" s="15"/>
      <c r="J77" s="15"/>
      <c r="K77" s="15"/>
      <c r="L77" s="15"/>
    </row>
    <row r="78" spans="2:12" ht="22.5" customHeight="1">
      <c r="B78" s="48"/>
      <c r="C78" s="3"/>
      <c r="D78" s="3"/>
      <c r="E78" s="15"/>
      <c r="F78" s="15"/>
      <c r="G78" s="15"/>
      <c r="H78" s="15"/>
      <c r="I78" s="15"/>
      <c r="J78" s="15"/>
      <c r="K78" s="15"/>
      <c r="L78" s="15"/>
    </row>
    <row r="79" spans="2:12" ht="22.5" customHeight="1">
      <c r="B79" s="48"/>
      <c r="C79" s="3"/>
      <c r="D79" s="3"/>
      <c r="E79" s="15"/>
      <c r="F79" s="15"/>
      <c r="G79" s="15"/>
      <c r="H79" s="15"/>
      <c r="I79" s="15"/>
      <c r="J79" s="15"/>
      <c r="K79" s="15"/>
      <c r="L79" s="15"/>
    </row>
    <row r="80" spans="2:12" ht="22.5" customHeight="1">
      <c r="B80" s="48"/>
      <c r="C80" s="3"/>
      <c r="D80" s="3"/>
      <c r="E80" s="15"/>
      <c r="F80" s="15"/>
      <c r="G80" s="15"/>
      <c r="H80" s="15"/>
      <c r="I80" s="15"/>
      <c r="J80" s="15"/>
      <c r="K80" s="15"/>
      <c r="L80" s="15"/>
    </row>
    <row r="81" spans="2:12" ht="22.5" customHeight="1">
      <c r="B81" s="48"/>
      <c r="C81" s="3"/>
      <c r="D81" s="3"/>
      <c r="E81" s="15"/>
      <c r="F81" s="15"/>
      <c r="G81" s="15"/>
      <c r="H81" s="15"/>
      <c r="I81" s="15"/>
      <c r="J81" s="15"/>
      <c r="K81" s="15"/>
      <c r="L81" s="15"/>
    </row>
    <row r="82" spans="2:12" ht="22.5" customHeight="1">
      <c r="B82" s="48"/>
      <c r="C82" s="3"/>
      <c r="D82" s="3"/>
      <c r="E82" s="15"/>
      <c r="F82" s="15"/>
      <c r="G82" s="15"/>
      <c r="H82" s="15"/>
      <c r="I82" s="15"/>
      <c r="J82" s="15"/>
      <c r="K82" s="15"/>
      <c r="L82" s="15"/>
    </row>
    <row r="83" spans="2:12" ht="22.5" customHeight="1">
      <c r="B83" s="48"/>
      <c r="C83" s="3"/>
      <c r="D83" s="3"/>
      <c r="E83" s="15"/>
      <c r="F83" s="15"/>
      <c r="G83" s="15"/>
      <c r="H83" s="15"/>
      <c r="I83" s="15"/>
      <c r="J83" s="15"/>
      <c r="K83" s="15"/>
      <c r="L83" s="15"/>
    </row>
    <row r="84" spans="2:12" ht="22.5" customHeight="1">
      <c r="B84" s="48"/>
      <c r="C84" s="3"/>
      <c r="D84" s="3"/>
      <c r="E84" s="15"/>
      <c r="F84" s="15"/>
      <c r="G84" s="15"/>
      <c r="H84" s="15"/>
      <c r="I84" s="15"/>
      <c r="J84" s="15"/>
      <c r="K84" s="15"/>
      <c r="L84" s="15"/>
    </row>
    <row r="85" spans="2:12" ht="22.5" customHeight="1">
      <c r="B85" s="48"/>
      <c r="C85" s="3"/>
      <c r="D85" s="3"/>
      <c r="E85" s="15"/>
      <c r="F85" s="15"/>
      <c r="G85" s="15"/>
      <c r="H85" s="15"/>
      <c r="I85" s="15"/>
      <c r="J85" s="15"/>
      <c r="K85" s="15"/>
      <c r="L85" s="15"/>
    </row>
    <row r="86" spans="2:12" ht="22.5" customHeight="1">
      <c r="B86" s="48"/>
      <c r="C86" s="3"/>
      <c r="D86" s="3"/>
      <c r="E86" s="15"/>
      <c r="F86" s="15"/>
      <c r="G86" s="15"/>
      <c r="H86" s="15"/>
      <c r="I86" s="15"/>
      <c r="J86" s="15"/>
      <c r="K86" s="15"/>
      <c r="L86" s="15"/>
    </row>
    <row r="87" spans="2:12" ht="22.5" customHeight="1">
      <c r="B87" s="48"/>
      <c r="C87" s="3"/>
      <c r="D87" s="3"/>
      <c r="E87" s="15"/>
      <c r="F87" s="15"/>
      <c r="G87" s="15"/>
      <c r="H87" s="15"/>
      <c r="I87" s="15"/>
      <c r="J87" s="15"/>
      <c r="K87" s="15"/>
      <c r="L87" s="15"/>
    </row>
    <row r="88" spans="2:12" ht="22.5" customHeight="1">
      <c r="B88" s="48"/>
      <c r="C88" s="3"/>
      <c r="D88" s="3"/>
      <c r="E88" s="15"/>
      <c r="F88" s="15"/>
      <c r="G88" s="15"/>
      <c r="H88" s="15"/>
      <c r="I88" s="15"/>
      <c r="J88" s="15"/>
      <c r="K88" s="15"/>
      <c r="L88" s="15"/>
    </row>
    <row r="89" spans="2:12" ht="22.5" customHeight="1">
      <c r="B89" s="48"/>
      <c r="C89" s="3"/>
      <c r="D89" s="3"/>
      <c r="E89" s="15"/>
      <c r="F89" s="15"/>
      <c r="G89" s="15"/>
      <c r="H89" s="15"/>
      <c r="I89" s="15"/>
      <c r="J89" s="15"/>
      <c r="K89" s="15"/>
      <c r="L89" s="15"/>
    </row>
    <row r="90" spans="2:12" ht="22.5" customHeight="1">
      <c r="B90" s="48"/>
      <c r="C90" s="3"/>
      <c r="D90" s="3"/>
      <c r="E90" s="15"/>
      <c r="F90" s="15"/>
      <c r="G90" s="15"/>
      <c r="H90" s="15"/>
      <c r="I90" s="15"/>
      <c r="J90" s="15"/>
      <c r="K90" s="15"/>
      <c r="L90" s="15"/>
    </row>
    <row r="91" spans="2:12" ht="22.5" customHeight="1">
      <c r="B91" s="48"/>
      <c r="C91" s="3"/>
      <c r="D91" s="3"/>
      <c r="E91" s="15"/>
      <c r="F91" s="15"/>
      <c r="G91" s="15"/>
      <c r="H91" s="15"/>
      <c r="I91" s="15"/>
      <c r="J91" s="15"/>
      <c r="K91" s="15"/>
      <c r="L91" s="15"/>
    </row>
    <row r="92" spans="2:12" ht="22.5" customHeight="1">
      <c r="B92" s="48"/>
      <c r="C92" s="3"/>
      <c r="D92" s="3"/>
      <c r="E92" s="15"/>
      <c r="F92" s="15"/>
      <c r="G92" s="15"/>
      <c r="H92" s="15"/>
      <c r="I92" s="15"/>
      <c r="J92" s="15"/>
      <c r="K92" s="15"/>
      <c r="L92" s="15"/>
    </row>
    <row r="93" spans="2:12" ht="22.5" customHeight="1">
      <c r="B93" s="48"/>
      <c r="C93" s="3"/>
      <c r="D93" s="3"/>
      <c r="E93" s="15"/>
      <c r="F93" s="15"/>
      <c r="G93" s="15"/>
      <c r="H93" s="15"/>
      <c r="I93" s="15"/>
      <c r="J93" s="15"/>
      <c r="K93" s="15"/>
      <c r="L93" s="15"/>
    </row>
    <row r="94" spans="2:12" ht="22.5" customHeight="1">
      <c r="B94" s="48"/>
      <c r="C94" s="3"/>
      <c r="D94" s="3"/>
      <c r="E94" s="15"/>
      <c r="F94" s="15"/>
      <c r="G94" s="15"/>
      <c r="H94" s="15"/>
      <c r="I94" s="15"/>
      <c r="J94" s="15"/>
      <c r="K94" s="15"/>
      <c r="L94" s="15"/>
    </row>
    <row r="95" spans="2:12" ht="22.5" customHeight="1">
      <c r="B95" s="48"/>
      <c r="C95" s="3"/>
      <c r="D95" s="3"/>
      <c r="E95" s="15"/>
      <c r="F95" s="15"/>
      <c r="G95" s="15"/>
      <c r="H95" s="15"/>
      <c r="I95" s="15"/>
      <c r="J95" s="15"/>
      <c r="K95" s="15"/>
      <c r="L95" s="15"/>
    </row>
    <row r="96" spans="2:12" ht="22.5" customHeight="1">
      <c r="B96" s="48"/>
      <c r="C96" s="3"/>
      <c r="D96" s="3"/>
      <c r="E96" s="15"/>
      <c r="F96" s="15"/>
      <c r="G96" s="15"/>
      <c r="H96" s="15"/>
      <c r="I96" s="15"/>
      <c r="J96" s="15"/>
      <c r="K96" s="15"/>
      <c r="L96" s="15"/>
    </row>
    <row r="97" spans="2:12" ht="22.5" customHeight="1">
      <c r="B97" s="48"/>
      <c r="C97" s="3"/>
      <c r="D97" s="3"/>
      <c r="E97" s="15"/>
      <c r="F97" s="15"/>
      <c r="G97" s="15"/>
      <c r="H97" s="15"/>
      <c r="I97" s="15"/>
      <c r="J97" s="15"/>
      <c r="K97" s="15"/>
      <c r="L97" s="15"/>
    </row>
    <row r="98" spans="2:12" ht="22.5" customHeight="1">
      <c r="B98" s="48"/>
      <c r="C98" s="3"/>
      <c r="D98" s="3"/>
      <c r="E98" s="15"/>
      <c r="F98" s="15"/>
      <c r="G98" s="15"/>
      <c r="H98" s="15"/>
      <c r="I98" s="15"/>
      <c r="J98" s="15"/>
      <c r="K98" s="15"/>
      <c r="L98" s="15"/>
    </row>
    <row r="99" spans="2:12" ht="22.5" customHeight="1">
      <c r="B99" s="48"/>
      <c r="C99" s="3"/>
      <c r="D99" s="3"/>
      <c r="E99" s="15"/>
      <c r="F99" s="15"/>
      <c r="G99" s="15"/>
      <c r="H99" s="15"/>
      <c r="I99" s="15"/>
      <c r="J99" s="15"/>
      <c r="K99" s="15"/>
      <c r="L99" s="15"/>
    </row>
    <row r="100" spans="2:12" ht="22.5" customHeight="1">
      <c r="B100" s="48"/>
      <c r="C100" s="3"/>
      <c r="D100" s="3"/>
      <c r="E100" s="15"/>
      <c r="F100" s="15"/>
      <c r="G100" s="15"/>
      <c r="H100" s="15"/>
      <c r="I100" s="15"/>
      <c r="J100" s="15"/>
      <c r="K100" s="15"/>
      <c r="L100" s="15"/>
    </row>
    <row r="101" spans="2:12" ht="22.5" customHeight="1">
      <c r="B101" s="48"/>
      <c r="C101" s="3"/>
      <c r="D101" s="3"/>
      <c r="E101" s="15"/>
      <c r="F101" s="15"/>
      <c r="G101" s="15"/>
      <c r="H101" s="15"/>
      <c r="I101" s="15"/>
      <c r="J101" s="15"/>
      <c r="K101" s="15"/>
      <c r="L101" s="15"/>
    </row>
    <row r="102" spans="2:12" ht="22.5" customHeight="1">
      <c r="B102" s="48"/>
      <c r="C102" s="3"/>
      <c r="D102" s="3"/>
      <c r="E102" s="15"/>
      <c r="F102" s="15"/>
      <c r="G102" s="15"/>
      <c r="H102" s="15"/>
      <c r="I102" s="15"/>
      <c r="J102" s="15"/>
      <c r="K102" s="15"/>
      <c r="L102" s="15"/>
    </row>
    <row r="103" spans="2:12" ht="22.5" customHeight="1">
      <c r="B103" s="48"/>
      <c r="C103" s="3"/>
      <c r="D103" s="3"/>
      <c r="E103" s="15"/>
      <c r="F103" s="15"/>
      <c r="G103" s="15"/>
      <c r="H103" s="15"/>
      <c r="I103" s="15"/>
      <c r="J103" s="15"/>
      <c r="K103" s="15"/>
      <c r="L103" s="15"/>
    </row>
    <row r="104" spans="2:12" ht="22.5" customHeight="1">
      <c r="B104" s="48"/>
      <c r="C104" s="3"/>
      <c r="D104" s="3"/>
      <c r="E104" s="15"/>
      <c r="F104" s="15"/>
      <c r="G104" s="15"/>
      <c r="H104" s="15"/>
      <c r="I104" s="15"/>
      <c r="J104" s="15"/>
      <c r="K104" s="15"/>
      <c r="L104" s="15"/>
    </row>
    <row r="105" spans="2:12" ht="22.5" customHeight="1">
      <c r="B105" s="48"/>
      <c r="C105" s="3"/>
      <c r="D105" s="3"/>
      <c r="E105" s="15"/>
      <c r="F105" s="15"/>
      <c r="G105" s="15"/>
      <c r="H105" s="15"/>
      <c r="I105" s="15"/>
      <c r="J105" s="15"/>
      <c r="K105" s="15"/>
      <c r="L105" s="15"/>
    </row>
    <row r="106" spans="2:12" ht="22.5" customHeight="1">
      <c r="B106" s="48"/>
      <c r="C106" s="3"/>
      <c r="D106" s="3"/>
      <c r="E106" s="15"/>
      <c r="F106" s="15"/>
      <c r="G106" s="15"/>
      <c r="H106" s="15"/>
      <c r="I106" s="15"/>
      <c r="J106" s="15"/>
      <c r="K106" s="15"/>
      <c r="L106" s="15"/>
    </row>
    <row r="107" spans="2:12" ht="22.5" customHeight="1">
      <c r="B107" s="48"/>
      <c r="C107" s="3"/>
      <c r="D107" s="3"/>
      <c r="E107" s="15"/>
      <c r="F107" s="15"/>
      <c r="G107" s="15"/>
      <c r="H107" s="15"/>
      <c r="I107" s="15"/>
      <c r="J107" s="15"/>
      <c r="K107" s="15"/>
      <c r="L107" s="15"/>
    </row>
    <row r="108" spans="2:12" ht="22.5" customHeight="1">
      <c r="B108" s="48"/>
      <c r="C108" s="3"/>
      <c r="D108" s="3"/>
      <c r="E108" s="15"/>
      <c r="F108" s="15"/>
      <c r="G108" s="15"/>
      <c r="H108" s="15"/>
      <c r="I108" s="15"/>
      <c r="J108" s="15"/>
      <c r="K108" s="15"/>
      <c r="L108" s="15"/>
    </row>
    <row r="109" spans="2:12" ht="22.5" customHeight="1">
      <c r="B109" s="48"/>
      <c r="C109" s="3"/>
      <c r="D109" s="3"/>
      <c r="E109" s="15"/>
      <c r="F109" s="15"/>
      <c r="G109" s="15"/>
      <c r="H109" s="15"/>
      <c r="I109" s="15"/>
      <c r="J109" s="15"/>
      <c r="K109" s="15"/>
      <c r="L109" s="15"/>
    </row>
    <row r="110" spans="2:12" ht="22.5" customHeight="1">
      <c r="B110" s="48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ht="22.5" customHeight="1"/>
    <row r="112" ht="22.5" customHeight="1"/>
  </sheetData>
  <sheetProtection/>
  <printOptions/>
  <pageMargins left="0" right="0" top="0" bottom="0" header="0" footer="0"/>
  <pageSetup orientation="landscape" paperSize="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6"/>
  <sheetViews>
    <sheetView zoomScale="60" zoomScaleNormal="60" zoomScalePageLayoutView="0" workbookViewId="0" topLeftCell="A19">
      <selection activeCell="O55" sqref="O55"/>
    </sheetView>
  </sheetViews>
  <sheetFormatPr defaultColWidth="11.421875" defaultRowHeight="15"/>
  <cols>
    <col min="1" max="1" width="19.00390625" style="6" customWidth="1"/>
    <col min="2" max="2" width="38.57421875" style="28" customWidth="1"/>
    <col min="3" max="3" width="23.7109375" style="0" customWidth="1"/>
    <col min="4" max="4" width="19.421875" style="0" customWidth="1"/>
    <col min="5" max="5" width="18.421875" style="0" customWidth="1"/>
    <col min="6" max="8" width="21.7109375" style="0" customWidth="1"/>
    <col min="9" max="9" width="21.00390625" style="0" customWidth="1"/>
    <col min="10" max="10" width="17.421875" style="0" customWidth="1"/>
    <col min="11" max="11" width="21.7109375" style="10" customWidth="1"/>
    <col min="12" max="16" width="21.7109375" style="0" customWidth="1"/>
  </cols>
  <sheetData>
    <row r="2" spans="1:13" ht="55.5" customHeight="1">
      <c r="A2" s="7"/>
      <c r="B2" s="26"/>
      <c r="C2" s="45"/>
      <c r="D2" s="45">
        <v>2</v>
      </c>
      <c r="E2" s="45">
        <v>0</v>
      </c>
      <c r="F2" s="45">
        <v>1</v>
      </c>
      <c r="G2" s="45">
        <v>3</v>
      </c>
      <c r="H2" s="7"/>
      <c r="I2" s="7"/>
      <c r="J2" s="23"/>
      <c r="K2" s="23"/>
      <c r="L2" s="7"/>
      <c r="M2" s="7"/>
    </row>
    <row r="3" spans="1:11" s="4" customFormat="1" ht="19.5">
      <c r="A3" s="39" t="s">
        <v>18</v>
      </c>
      <c r="B3" s="27" t="s">
        <v>0</v>
      </c>
      <c r="C3" s="40" t="s">
        <v>8</v>
      </c>
      <c r="D3" s="40" t="s">
        <v>9</v>
      </c>
      <c r="E3" s="40" t="s">
        <v>10</v>
      </c>
      <c r="F3" s="40" t="s">
        <v>1</v>
      </c>
      <c r="G3" s="40" t="s">
        <v>2</v>
      </c>
      <c r="H3" s="40" t="s">
        <v>3</v>
      </c>
      <c r="I3" s="40" t="s">
        <v>4</v>
      </c>
      <c r="J3" s="40" t="s">
        <v>5</v>
      </c>
      <c r="K3" s="24" t="s">
        <v>14</v>
      </c>
    </row>
    <row r="4" spans="1:16" ht="22.5" customHeight="1">
      <c r="A4" s="32" t="s">
        <v>53</v>
      </c>
      <c r="B4" s="22" t="s">
        <v>11</v>
      </c>
      <c r="C4" s="136"/>
      <c r="D4" s="136"/>
      <c r="E4" s="137">
        <v>2000</v>
      </c>
      <c r="F4" s="137">
        <v>2000</v>
      </c>
      <c r="G4" s="137">
        <v>2000</v>
      </c>
      <c r="H4" s="137">
        <v>2000</v>
      </c>
      <c r="I4" s="137">
        <v>2000</v>
      </c>
      <c r="J4" s="136"/>
      <c r="K4" s="25">
        <f>SUM(E4:J4)</f>
        <v>10000</v>
      </c>
      <c r="L4" s="1"/>
      <c r="M4" s="1"/>
      <c r="N4" s="1"/>
      <c r="O4" s="1"/>
      <c r="P4" s="1"/>
    </row>
    <row r="5" spans="1:16" ht="22.5" customHeight="1">
      <c r="A5" s="32">
        <v>4</v>
      </c>
      <c r="B5" s="22" t="s">
        <v>12</v>
      </c>
      <c r="C5" s="136"/>
      <c r="D5" s="136"/>
      <c r="E5" s="137">
        <v>2000</v>
      </c>
      <c r="F5" s="137">
        <v>2000</v>
      </c>
      <c r="G5" s="137">
        <v>2000</v>
      </c>
      <c r="H5" s="137">
        <v>2000</v>
      </c>
      <c r="I5" s="137">
        <v>2000</v>
      </c>
      <c r="J5" s="138"/>
      <c r="K5" s="25">
        <f>SUM(E5:J5)</f>
        <v>10000</v>
      </c>
      <c r="L5" s="1"/>
      <c r="M5" s="1"/>
      <c r="N5" s="1"/>
      <c r="O5" s="1"/>
      <c r="P5" s="1"/>
    </row>
    <row r="6" spans="1:16" ht="22.5" customHeight="1">
      <c r="A6" s="32">
        <v>6</v>
      </c>
      <c r="B6" s="22" t="s">
        <v>13</v>
      </c>
      <c r="C6" s="136"/>
      <c r="D6" s="136"/>
      <c r="E6" s="137">
        <v>2000</v>
      </c>
      <c r="F6" s="137">
        <v>2000</v>
      </c>
      <c r="G6" s="137"/>
      <c r="H6" s="137"/>
      <c r="I6" s="137"/>
      <c r="J6" s="138"/>
      <c r="K6" s="25">
        <f>SUM(E6:J6)</f>
        <v>4000</v>
      </c>
      <c r="L6" s="1"/>
      <c r="M6" s="1"/>
      <c r="N6" s="1"/>
      <c r="O6" s="1"/>
      <c r="P6" s="1"/>
    </row>
    <row r="7" spans="1:16" ht="22.5" customHeight="1">
      <c r="A7" s="32" t="s">
        <v>44</v>
      </c>
      <c r="B7" s="22" t="s">
        <v>15</v>
      </c>
      <c r="C7" s="138">
        <v>2000</v>
      </c>
      <c r="D7" s="138">
        <v>2000</v>
      </c>
      <c r="E7" s="137">
        <v>2000</v>
      </c>
      <c r="F7" s="137">
        <v>2000</v>
      </c>
      <c r="G7" s="137">
        <v>2000</v>
      </c>
      <c r="H7" s="137">
        <v>2000</v>
      </c>
      <c r="I7" s="137">
        <v>2000</v>
      </c>
      <c r="J7" s="138">
        <v>2000</v>
      </c>
      <c r="K7" s="25">
        <f>SUM(D7:J7)</f>
        <v>14000</v>
      </c>
      <c r="L7" s="1"/>
      <c r="M7" s="1"/>
      <c r="N7" s="1"/>
      <c r="O7" s="1"/>
      <c r="P7" s="1"/>
    </row>
    <row r="8" spans="1:16" ht="22.5" customHeight="1">
      <c r="A8" s="32">
        <v>8</v>
      </c>
      <c r="B8" s="22" t="s">
        <v>16</v>
      </c>
      <c r="C8" s="138">
        <v>2000</v>
      </c>
      <c r="D8" s="138"/>
      <c r="E8" s="137"/>
      <c r="F8" s="137"/>
      <c r="G8" s="137"/>
      <c r="H8" s="137"/>
      <c r="I8" s="137"/>
      <c r="J8" s="138"/>
      <c r="K8" s="25">
        <f>SUM(C8:J8)</f>
        <v>2000</v>
      </c>
      <c r="L8" s="1"/>
      <c r="M8" s="1"/>
      <c r="N8" s="1"/>
      <c r="O8" s="1"/>
      <c r="P8" s="1"/>
    </row>
    <row r="9" spans="1:16" ht="22.5" customHeight="1">
      <c r="A9" s="32">
        <v>9</v>
      </c>
      <c r="B9" s="22" t="s">
        <v>17</v>
      </c>
      <c r="C9" s="138"/>
      <c r="D9" s="138">
        <v>2000</v>
      </c>
      <c r="E9" s="137">
        <v>2000</v>
      </c>
      <c r="F9" s="137"/>
      <c r="G9" s="137"/>
      <c r="H9" s="137"/>
      <c r="I9" s="137"/>
      <c r="J9" s="138"/>
      <c r="K9" s="25">
        <f>SUM(C9:J9)</f>
        <v>4000</v>
      </c>
      <c r="L9" s="1"/>
      <c r="M9" s="1"/>
      <c r="N9" s="1"/>
      <c r="O9" s="1"/>
      <c r="P9" s="1"/>
    </row>
    <row r="10" spans="1:16" ht="22.5" customHeight="1">
      <c r="A10" s="32">
        <v>10</v>
      </c>
      <c r="B10" s="22" t="s">
        <v>19</v>
      </c>
      <c r="C10" s="138">
        <v>2000</v>
      </c>
      <c r="D10" s="138">
        <v>2000</v>
      </c>
      <c r="E10" s="137"/>
      <c r="F10" s="137"/>
      <c r="G10" s="137"/>
      <c r="H10" s="137"/>
      <c r="I10" s="137"/>
      <c r="J10" s="138"/>
      <c r="K10" s="25">
        <f>SUM(C10:J10)</f>
        <v>4000</v>
      </c>
      <c r="L10" s="1"/>
      <c r="M10" s="1"/>
      <c r="N10" s="1"/>
      <c r="O10" s="1"/>
      <c r="P10" s="1"/>
    </row>
    <row r="11" spans="1:16" ht="22.5" customHeight="1">
      <c r="A11" s="32" t="s">
        <v>43</v>
      </c>
      <c r="B11" s="22" t="s">
        <v>20</v>
      </c>
      <c r="C11" s="138" t="s">
        <v>22</v>
      </c>
      <c r="D11" s="138">
        <v>2000</v>
      </c>
      <c r="E11" s="137">
        <v>2000</v>
      </c>
      <c r="F11" s="137">
        <v>2000</v>
      </c>
      <c r="G11" s="137">
        <v>2000</v>
      </c>
      <c r="H11" s="137">
        <v>2000</v>
      </c>
      <c r="I11" s="137">
        <v>2000</v>
      </c>
      <c r="J11" s="138">
        <v>2000</v>
      </c>
      <c r="K11" s="25">
        <f>SUM(D11:J11)</f>
        <v>14000</v>
      </c>
      <c r="L11" s="1"/>
      <c r="M11" s="1"/>
      <c r="N11" s="1"/>
      <c r="O11" s="1"/>
      <c r="P11" s="1"/>
    </row>
    <row r="12" spans="1:16" ht="22.5" customHeight="1">
      <c r="A12" s="32">
        <v>12</v>
      </c>
      <c r="B12" s="22" t="s">
        <v>21</v>
      </c>
      <c r="C12" s="138" t="s">
        <v>22</v>
      </c>
      <c r="D12" s="138">
        <v>2000</v>
      </c>
      <c r="E12" s="137">
        <v>2000</v>
      </c>
      <c r="F12" s="137">
        <v>2000</v>
      </c>
      <c r="G12" s="137">
        <v>2000</v>
      </c>
      <c r="H12" s="137">
        <v>2000</v>
      </c>
      <c r="I12" s="137"/>
      <c r="J12" s="138"/>
      <c r="K12" s="25">
        <f aca="true" t="shared" si="0" ref="K12:K35">SUM(C12:J12)</f>
        <v>10000</v>
      </c>
      <c r="L12" s="1"/>
      <c r="M12" s="1"/>
      <c r="N12" s="1"/>
      <c r="O12" s="1"/>
      <c r="P12" s="1"/>
    </row>
    <row r="13" spans="1:16" ht="22.5" customHeight="1">
      <c r="A13" s="32">
        <v>13</v>
      </c>
      <c r="B13" s="22" t="s">
        <v>23</v>
      </c>
      <c r="C13" s="138">
        <v>2000</v>
      </c>
      <c r="D13" s="138">
        <v>2000</v>
      </c>
      <c r="E13" s="137">
        <v>2000</v>
      </c>
      <c r="F13" s="137">
        <v>2000</v>
      </c>
      <c r="G13" s="137">
        <v>2000</v>
      </c>
      <c r="H13" s="137"/>
      <c r="I13" s="137"/>
      <c r="J13" s="138"/>
      <c r="K13" s="25">
        <f t="shared" si="0"/>
        <v>10000</v>
      </c>
      <c r="L13" s="1"/>
      <c r="M13" s="1"/>
      <c r="N13" s="1"/>
      <c r="O13" s="1"/>
      <c r="P13" s="1"/>
    </row>
    <row r="14" spans="1:16" ht="22.5" customHeight="1">
      <c r="A14" s="32">
        <v>14</v>
      </c>
      <c r="B14" s="22" t="s">
        <v>24</v>
      </c>
      <c r="C14" s="138" t="s">
        <v>22</v>
      </c>
      <c r="D14" s="138" t="s">
        <v>22</v>
      </c>
      <c r="E14" s="137" t="s">
        <v>22</v>
      </c>
      <c r="F14" s="137">
        <v>2000</v>
      </c>
      <c r="G14" s="137">
        <v>2000</v>
      </c>
      <c r="H14" s="137">
        <v>2000</v>
      </c>
      <c r="I14" s="137">
        <v>2000</v>
      </c>
      <c r="J14" s="138">
        <v>2000</v>
      </c>
      <c r="K14" s="25">
        <f t="shared" si="0"/>
        <v>10000</v>
      </c>
      <c r="L14" s="1"/>
      <c r="M14" s="1"/>
      <c r="N14" s="1"/>
      <c r="O14" s="1"/>
      <c r="P14" s="1"/>
    </row>
    <row r="15" spans="1:16" ht="22.5" customHeight="1">
      <c r="A15" s="32" t="s">
        <v>31</v>
      </c>
      <c r="B15" s="22" t="s">
        <v>25</v>
      </c>
      <c r="C15" s="138">
        <v>2000</v>
      </c>
      <c r="D15" s="138">
        <v>2000</v>
      </c>
      <c r="E15" s="137">
        <v>2000</v>
      </c>
      <c r="F15" s="137">
        <v>2000</v>
      </c>
      <c r="G15" s="137">
        <v>2000</v>
      </c>
      <c r="H15" s="137">
        <v>2000</v>
      </c>
      <c r="I15" s="137">
        <v>2000</v>
      </c>
      <c r="J15" s="138">
        <v>2000</v>
      </c>
      <c r="K15" s="25">
        <f t="shared" si="0"/>
        <v>16000</v>
      </c>
      <c r="L15" s="1"/>
      <c r="M15" s="1"/>
      <c r="N15" s="1"/>
      <c r="O15" s="1"/>
      <c r="P15" s="1"/>
    </row>
    <row r="16" spans="1:16" ht="22.5" customHeight="1">
      <c r="A16" s="32">
        <v>16</v>
      </c>
      <c r="B16" s="22" t="s">
        <v>26</v>
      </c>
      <c r="C16" s="138" t="s">
        <v>22</v>
      </c>
      <c r="D16" s="138" t="s">
        <v>22</v>
      </c>
      <c r="E16" s="137" t="s">
        <v>22</v>
      </c>
      <c r="F16" s="137">
        <v>2000</v>
      </c>
      <c r="G16" s="137">
        <v>2000</v>
      </c>
      <c r="H16" s="137"/>
      <c r="I16" s="137"/>
      <c r="J16" s="138"/>
      <c r="K16" s="25">
        <f t="shared" si="0"/>
        <v>4000</v>
      </c>
      <c r="L16" s="1"/>
      <c r="M16" s="1"/>
      <c r="N16" s="1"/>
      <c r="O16" s="1"/>
      <c r="P16" s="1"/>
    </row>
    <row r="17" spans="1:16" ht="22.5" customHeight="1">
      <c r="A17" s="32">
        <v>17</v>
      </c>
      <c r="B17" s="22" t="s">
        <v>27</v>
      </c>
      <c r="C17" s="138" t="s">
        <v>22</v>
      </c>
      <c r="D17" s="138" t="s">
        <v>22</v>
      </c>
      <c r="E17" s="137" t="s">
        <v>22</v>
      </c>
      <c r="F17" s="137">
        <v>2000</v>
      </c>
      <c r="G17" s="137">
        <v>2000</v>
      </c>
      <c r="H17" s="137"/>
      <c r="I17" s="137"/>
      <c r="J17" s="138"/>
      <c r="K17" s="25">
        <f t="shared" si="0"/>
        <v>4000</v>
      </c>
      <c r="L17" s="1"/>
      <c r="M17" s="1"/>
      <c r="N17" s="1"/>
      <c r="O17" s="1"/>
      <c r="P17" s="1"/>
    </row>
    <row r="18" spans="1:16" ht="22.5" customHeight="1">
      <c r="A18" s="32">
        <v>18</v>
      </c>
      <c r="B18" s="22" t="s">
        <v>28</v>
      </c>
      <c r="C18" s="138">
        <v>2000</v>
      </c>
      <c r="D18" s="138">
        <v>2000</v>
      </c>
      <c r="E18" s="137"/>
      <c r="F18" s="137"/>
      <c r="G18" s="137"/>
      <c r="H18" s="137"/>
      <c r="I18" s="137"/>
      <c r="J18" s="138"/>
      <c r="K18" s="25">
        <f t="shared" si="0"/>
        <v>4000</v>
      </c>
      <c r="L18" s="1"/>
      <c r="M18" s="1"/>
      <c r="N18" s="1"/>
      <c r="O18" s="1"/>
      <c r="P18" s="1"/>
    </row>
    <row r="19" spans="1:16" ht="22.5" customHeight="1">
      <c r="A19" s="32">
        <v>19</v>
      </c>
      <c r="B19" s="22" t="s">
        <v>29</v>
      </c>
      <c r="C19" s="138">
        <v>2000</v>
      </c>
      <c r="D19" s="138"/>
      <c r="E19" s="137"/>
      <c r="F19" s="137"/>
      <c r="G19" s="137"/>
      <c r="H19" s="137"/>
      <c r="I19" s="137"/>
      <c r="J19" s="138"/>
      <c r="K19" s="25">
        <f t="shared" si="0"/>
        <v>2000</v>
      </c>
      <c r="L19" s="1"/>
      <c r="M19" s="1"/>
      <c r="N19" s="1"/>
      <c r="O19" s="1"/>
      <c r="P19" s="1"/>
    </row>
    <row r="20" spans="1:16" ht="22.5" customHeight="1">
      <c r="A20" s="32">
        <v>20</v>
      </c>
      <c r="B20" s="22" t="s">
        <v>30</v>
      </c>
      <c r="C20" s="138">
        <v>2000</v>
      </c>
      <c r="D20" s="138">
        <v>2000</v>
      </c>
      <c r="E20" s="137">
        <v>2000</v>
      </c>
      <c r="F20" s="137">
        <v>2000</v>
      </c>
      <c r="G20" s="137">
        <v>2000</v>
      </c>
      <c r="H20" s="137"/>
      <c r="I20" s="137"/>
      <c r="J20" s="138"/>
      <c r="K20" s="25">
        <f t="shared" si="0"/>
        <v>10000</v>
      </c>
      <c r="L20" s="1"/>
      <c r="M20" s="1"/>
      <c r="N20" s="1"/>
      <c r="O20" s="1"/>
      <c r="P20" s="1"/>
    </row>
    <row r="21" spans="1:16" ht="22.5" customHeight="1">
      <c r="A21" s="32" t="s">
        <v>86</v>
      </c>
      <c r="B21" s="22" t="s">
        <v>50</v>
      </c>
      <c r="C21" s="137">
        <v>2000</v>
      </c>
      <c r="D21" s="137">
        <v>2000</v>
      </c>
      <c r="E21" s="137">
        <v>2000</v>
      </c>
      <c r="F21" s="137">
        <v>2000</v>
      </c>
      <c r="G21" s="137">
        <v>2000</v>
      </c>
      <c r="H21" s="137">
        <v>2000</v>
      </c>
      <c r="I21" s="137">
        <v>2000</v>
      </c>
      <c r="J21" s="138">
        <v>2000</v>
      </c>
      <c r="K21" s="25">
        <f t="shared" si="0"/>
        <v>16000</v>
      </c>
      <c r="L21" s="1"/>
      <c r="M21" s="1"/>
      <c r="N21" s="1"/>
      <c r="O21" s="1"/>
      <c r="P21" s="1"/>
    </row>
    <row r="22" spans="1:16" ht="22.5" customHeight="1">
      <c r="A22" s="32">
        <v>23</v>
      </c>
      <c r="B22" s="22" t="s">
        <v>32</v>
      </c>
      <c r="C22" s="138">
        <v>2000</v>
      </c>
      <c r="D22" s="138">
        <v>2000</v>
      </c>
      <c r="E22" s="137">
        <v>2000</v>
      </c>
      <c r="F22" s="137">
        <v>2000</v>
      </c>
      <c r="G22" s="137"/>
      <c r="H22" s="137"/>
      <c r="I22" s="137"/>
      <c r="J22" s="138"/>
      <c r="K22" s="25">
        <f t="shared" si="0"/>
        <v>8000</v>
      </c>
      <c r="L22" s="1"/>
      <c r="M22" s="1"/>
      <c r="N22" s="1"/>
      <c r="O22" s="1"/>
      <c r="P22" s="1"/>
    </row>
    <row r="23" spans="1:16" ht="22.5" customHeight="1">
      <c r="A23" s="32">
        <v>25</v>
      </c>
      <c r="B23" s="22" t="s">
        <v>33</v>
      </c>
      <c r="C23" s="138">
        <v>2000</v>
      </c>
      <c r="D23" s="138"/>
      <c r="E23" s="137"/>
      <c r="F23" s="137"/>
      <c r="G23" s="137"/>
      <c r="H23" s="137"/>
      <c r="I23" s="137"/>
      <c r="J23" s="138"/>
      <c r="K23" s="25">
        <f t="shared" si="0"/>
        <v>2000</v>
      </c>
      <c r="L23" s="1"/>
      <c r="M23" s="1"/>
      <c r="N23" s="1"/>
      <c r="O23" s="1"/>
      <c r="P23" s="1"/>
    </row>
    <row r="24" spans="1:16" ht="22.5" customHeight="1">
      <c r="A24" s="32">
        <v>26</v>
      </c>
      <c r="B24" s="22" t="s">
        <v>34</v>
      </c>
      <c r="C24" s="138">
        <v>2000</v>
      </c>
      <c r="D24" s="138"/>
      <c r="E24" s="137"/>
      <c r="F24" s="137"/>
      <c r="G24" s="137"/>
      <c r="H24" s="137"/>
      <c r="I24" s="137"/>
      <c r="J24" s="138"/>
      <c r="K24" s="25">
        <f t="shared" si="0"/>
        <v>2000</v>
      </c>
      <c r="L24" s="1"/>
      <c r="M24" s="1"/>
      <c r="N24" s="1"/>
      <c r="O24" s="1"/>
      <c r="P24" s="1"/>
    </row>
    <row r="25" spans="1:16" ht="22.5" customHeight="1">
      <c r="A25" s="32" t="s">
        <v>45</v>
      </c>
      <c r="B25" s="22" t="s">
        <v>35</v>
      </c>
      <c r="C25" s="138">
        <v>1000</v>
      </c>
      <c r="D25" s="138">
        <v>2000</v>
      </c>
      <c r="E25" s="137">
        <v>2000</v>
      </c>
      <c r="F25" s="137">
        <v>2000</v>
      </c>
      <c r="G25" s="137"/>
      <c r="H25" s="137"/>
      <c r="I25" s="137"/>
      <c r="J25" s="138"/>
      <c r="K25" s="25">
        <f t="shared" si="0"/>
        <v>7000</v>
      </c>
      <c r="L25" s="1"/>
      <c r="M25" s="1"/>
      <c r="N25" s="1"/>
      <c r="O25" s="1"/>
      <c r="P25" s="1"/>
    </row>
    <row r="26" spans="1:16" ht="22.5" customHeight="1">
      <c r="A26" s="32" t="s">
        <v>45</v>
      </c>
      <c r="B26" s="22" t="s">
        <v>36</v>
      </c>
      <c r="C26" s="138">
        <v>1000</v>
      </c>
      <c r="D26" s="138">
        <v>2000</v>
      </c>
      <c r="E26" s="137">
        <v>2000</v>
      </c>
      <c r="F26" s="137">
        <v>2000</v>
      </c>
      <c r="G26" s="137"/>
      <c r="H26" s="137"/>
      <c r="I26" s="137"/>
      <c r="J26" s="138"/>
      <c r="K26" s="25">
        <f t="shared" si="0"/>
        <v>7000</v>
      </c>
      <c r="L26" s="1"/>
      <c r="M26" s="1"/>
      <c r="N26" s="1"/>
      <c r="O26" s="1"/>
      <c r="P26" s="1"/>
    </row>
    <row r="27" spans="1:16" ht="22.5" customHeight="1">
      <c r="A27" s="32" t="s">
        <v>48</v>
      </c>
      <c r="B27" s="22" t="s">
        <v>37</v>
      </c>
      <c r="C27" s="138">
        <v>2000</v>
      </c>
      <c r="D27" s="138">
        <v>2000</v>
      </c>
      <c r="E27" s="137">
        <v>2000</v>
      </c>
      <c r="F27" s="137">
        <v>2000</v>
      </c>
      <c r="G27" s="137">
        <v>2000</v>
      </c>
      <c r="H27" s="137">
        <v>2000</v>
      </c>
      <c r="I27" s="137">
        <v>2000</v>
      </c>
      <c r="J27" s="138"/>
      <c r="K27" s="25">
        <f t="shared" si="0"/>
        <v>14000</v>
      </c>
      <c r="L27" s="1"/>
      <c r="M27" s="1"/>
      <c r="N27" s="1"/>
      <c r="O27" s="1"/>
      <c r="P27" s="1"/>
    </row>
    <row r="28" spans="1:16" ht="22.5" customHeight="1">
      <c r="A28" s="32">
        <v>29</v>
      </c>
      <c r="B28" s="22" t="s">
        <v>38</v>
      </c>
      <c r="C28" s="138">
        <v>2000</v>
      </c>
      <c r="D28" s="138">
        <v>2000</v>
      </c>
      <c r="E28" s="137">
        <v>2000</v>
      </c>
      <c r="F28" s="137">
        <v>2000</v>
      </c>
      <c r="G28" s="137">
        <v>2000</v>
      </c>
      <c r="H28" s="137"/>
      <c r="I28" s="137"/>
      <c r="J28" s="138"/>
      <c r="K28" s="25">
        <f t="shared" si="0"/>
        <v>10000</v>
      </c>
      <c r="L28" s="1"/>
      <c r="M28" s="1"/>
      <c r="N28" s="1"/>
      <c r="O28" s="1"/>
      <c r="P28" s="1"/>
    </row>
    <row r="29" spans="1:16" ht="22.5" customHeight="1">
      <c r="A29" s="32">
        <v>30</v>
      </c>
      <c r="B29" s="22" t="s">
        <v>39</v>
      </c>
      <c r="C29" s="138">
        <v>2000</v>
      </c>
      <c r="D29" s="138">
        <v>2000</v>
      </c>
      <c r="E29" s="137">
        <v>2000</v>
      </c>
      <c r="F29" s="137">
        <v>2000</v>
      </c>
      <c r="G29" s="137">
        <v>2000</v>
      </c>
      <c r="H29" s="137">
        <v>2000</v>
      </c>
      <c r="I29" s="137">
        <v>2000</v>
      </c>
      <c r="J29" s="138"/>
      <c r="K29" s="25">
        <f t="shared" si="0"/>
        <v>14000</v>
      </c>
      <c r="L29" s="1"/>
      <c r="M29" s="1"/>
      <c r="N29" s="1"/>
      <c r="O29" s="1"/>
      <c r="P29" s="1"/>
    </row>
    <row r="30" spans="1:16" ht="22.5" customHeight="1">
      <c r="A30" s="32">
        <v>31</v>
      </c>
      <c r="B30" s="22" t="s">
        <v>40</v>
      </c>
      <c r="C30" s="138">
        <v>2000</v>
      </c>
      <c r="D30" s="138">
        <v>2000</v>
      </c>
      <c r="E30" s="137"/>
      <c r="F30" s="137"/>
      <c r="G30" s="137"/>
      <c r="H30" s="137"/>
      <c r="I30" s="137"/>
      <c r="J30" s="138"/>
      <c r="K30" s="25">
        <f t="shared" si="0"/>
        <v>4000</v>
      </c>
      <c r="L30" s="1"/>
      <c r="M30" s="1"/>
      <c r="N30" s="1"/>
      <c r="O30" s="1"/>
      <c r="P30" s="1"/>
    </row>
    <row r="31" spans="1:16" ht="22.5" customHeight="1">
      <c r="A31" s="32">
        <v>32</v>
      </c>
      <c r="B31" s="22" t="s">
        <v>41</v>
      </c>
      <c r="C31" s="138">
        <v>2000</v>
      </c>
      <c r="D31" s="138"/>
      <c r="E31" s="137"/>
      <c r="F31" s="137"/>
      <c r="G31" s="137"/>
      <c r="H31" s="137"/>
      <c r="I31" s="137"/>
      <c r="J31" s="138"/>
      <c r="K31" s="25">
        <f t="shared" si="0"/>
        <v>2000</v>
      </c>
      <c r="L31" s="1"/>
      <c r="M31" s="1"/>
      <c r="N31" s="1"/>
      <c r="O31" s="1"/>
      <c r="P31" s="1"/>
    </row>
    <row r="32" spans="1:16" ht="22.5" customHeight="1">
      <c r="A32" s="32">
        <v>38</v>
      </c>
      <c r="B32" s="22" t="s">
        <v>46</v>
      </c>
      <c r="C32" s="138">
        <v>2000</v>
      </c>
      <c r="D32" s="138">
        <v>2000</v>
      </c>
      <c r="E32" s="137">
        <v>2000</v>
      </c>
      <c r="F32" s="137">
        <v>2000</v>
      </c>
      <c r="G32" s="137">
        <v>2000</v>
      </c>
      <c r="H32" s="137">
        <v>2000</v>
      </c>
      <c r="I32" s="137">
        <v>2000</v>
      </c>
      <c r="J32" s="138"/>
      <c r="K32" s="25">
        <f t="shared" si="0"/>
        <v>14000</v>
      </c>
      <c r="L32" s="1"/>
      <c r="M32" s="1"/>
      <c r="N32" s="1"/>
      <c r="O32" s="1"/>
      <c r="P32" s="1"/>
    </row>
    <row r="33" spans="1:16" ht="22.5" customHeight="1">
      <c r="A33" s="32">
        <v>39</v>
      </c>
      <c r="B33" s="22" t="s">
        <v>47</v>
      </c>
      <c r="C33" s="138">
        <v>2000</v>
      </c>
      <c r="D33" s="138">
        <v>2000</v>
      </c>
      <c r="E33" s="137">
        <v>2000</v>
      </c>
      <c r="F33" s="137">
        <v>2000</v>
      </c>
      <c r="G33" s="137">
        <v>2000</v>
      </c>
      <c r="H33" s="137"/>
      <c r="I33" s="137"/>
      <c r="J33" s="138"/>
      <c r="K33" s="25">
        <f t="shared" si="0"/>
        <v>10000</v>
      </c>
      <c r="L33" s="1"/>
      <c r="M33" s="1"/>
      <c r="N33" s="1"/>
      <c r="O33" s="1"/>
      <c r="P33" s="1"/>
    </row>
    <row r="34" spans="1:16" ht="22.5" customHeight="1">
      <c r="A34" s="32">
        <v>42</v>
      </c>
      <c r="B34" s="22" t="s">
        <v>49</v>
      </c>
      <c r="C34" s="138">
        <v>2000</v>
      </c>
      <c r="D34" s="138">
        <v>2000</v>
      </c>
      <c r="E34" s="137">
        <v>2000</v>
      </c>
      <c r="F34" s="137">
        <v>2000</v>
      </c>
      <c r="G34" s="137">
        <v>2000</v>
      </c>
      <c r="H34" s="137"/>
      <c r="I34" s="137"/>
      <c r="J34" s="138"/>
      <c r="K34" s="25">
        <f t="shared" si="0"/>
        <v>10000</v>
      </c>
      <c r="L34" s="1"/>
      <c r="M34" s="1"/>
      <c r="N34" s="1"/>
      <c r="O34" s="1"/>
      <c r="P34" s="1"/>
    </row>
    <row r="35" spans="1:16" ht="22.5" customHeight="1">
      <c r="A35" s="32" t="s">
        <v>61</v>
      </c>
      <c r="B35" s="22" t="s">
        <v>60</v>
      </c>
      <c r="C35" s="138">
        <v>2000</v>
      </c>
      <c r="D35" s="138"/>
      <c r="E35" s="137"/>
      <c r="F35" s="137"/>
      <c r="G35" s="137"/>
      <c r="H35" s="137"/>
      <c r="I35" s="137"/>
      <c r="J35" s="138"/>
      <c r="K35" s="25">
        <f t="shared" si="0"/>
        <v>2000</v>
      </c>
      <c r="L35" s="1"/>
      <c r="M35" s="1"/>
      <c r="N35" s="1"/>
      <c r="O35" s="1"/>
      <c r="P35" s="1"/>
    </row>
    <row r="36" spans="2:16" ht="22.5" customHeight="1">
      <c r="B36" s="22"/>
      <c r="C36" s="1"/>
      <c r="D36" s="1"/>
      <c r="E36" s="17"/>
      <c r="F36" s="17"/>
      <c r="G36" s="17"/>
      <c r="H36" s="17"/>
      <c r="I36" s="17"/>
      <c r="J36" s="18"/>
      <c r="K36" s="25"/>
      <c r="L36" s="1"/>
      <c r="M36" s="1"/>
      <c r="N36" s="1"/>
      <c r="O36" s="1"/>
      <c r="P36" s="1"/>
    </row>
    <row r="37" spans="2:16" ht="22.5" customHeight="1">
      <c r="B37" s="22"/>
      <c r="C37" s="1"/>
      <c r="D37" s="1"/>
      <c r="E37" s="17"/>
      <c r="F37" s="17"/>
      <c r="G37" s="17"/>
      <c r="H37" s="17"/>
      <c r="I37" s="17"/>
      <c r="J37" s="18"/>
      <c r="K37" s="128">
        <f>SUM(K4:K36)</f>
        <v>254000</v>
      </c>
      <c r="L37" s="1"/>
      <c r="M37" s="1"/>
      <c r="N37" s="1"/>
      <c r="O37" s="1"/>
      <c r="P37" s="1"/>
    </row>
    <row r="38" spans="2:16" ht="22.5" customHeight="1">
      <c r="B38" s="22"/>
      <c r="C38" s="1"/>
      <c r="D38" s="1"/>
      <c r="E38" s="17"/>
      <c r="F38" s="17"/>
      <c r="G38" s="17"/>
      <c r="H38" s="17"/>
      <c r="I38" s="17"/>
      <c r="J38" s="1"/>
      <c r="K38" s="25"/>
      <c r="L38" s="1"/>
      <c r="M38" s="1"/>
      <c r="N38" s="1"/>
      <c r="O38" s="1"/>
      <c r="P38" s="1"/>
    </row>
    <row r="39" spans="2:16" ht="22.5" customHeight="1">
      <c r="B39" s="22"/>
      <c r="C39" s="1"/>
      <c r="D39" s="1"/>
      <c r="E39" s="17"/>
      <c r="F39" s="17"/>
      <c r="G39" s="17"/>
      <c r="H39" s="17"/>
      <c r="I39" s="17"/>
      <c r="J39" s="1"/>
      <c r="K39" s="25"/>
      <c r="L39" s="1"/>
      <c r="M39" s="1"/>
      <c r="N39" s="1"/>
      <c r="O39" s="1"/>
      <c r="P39" s="1"/>
    </row>
    <row r="40" spans="2:16" ht="22.5" customHeight="1">
      <c r="B40" s="22"/>
      <c r="C40" s="1"/>
      <c r="D40" s="1"/>
      <c r="E40" s="17"/>
      <c r="F40" s="17"/>
      <c r="G40" s="17"/>
      <c r="H40" s="17"/>
      <c r="I40" s="17"/>
      <c r="J40" s="1"/>
      <c r="K40" s="25"/>
      <c r="L40" s="1"/>
      <c r="M40" s="1"/>
      <c r="N40" s="1"/>
      <c r="O40" s="1"/>
      <c r="P40" s="1"/>
    </row>
    <row r="41" spans="2:16" ht="22.5" customHeight="1">
      <c r="B41" s="22"/>
      <c r="C41" s="88"/>
      <c r="D41" s="88"/>
      <c r="E41" s="89" t="s">
        <v>119</v>
      </c>
      <c r="F41" s="89"/>
      <c r="G41" s="89"/>
      <c r="H41" s="17"/>
      <c r="I41" s="17"/>
      <c r="J41" s="1"/>
      <c r="K41" s="29"/>
      <c r="L41" s="1"/>
      <c r="M41" s="1"/>
      <c r="N41" s="1"/>
      <c r="O41" s="1"/>
      <c r="P41" s="1"/>
    </row>
    <row r="42" spans="2:16" ht="22.5" customHeight="1">
      <c r="B42" s="22"/>
      <c r="C42" s="25" t="s">
        <v>120</v>
      </c>
      <c r="D42" s="25">
        <v>1000</v>
      </c>
      <c r="E42" s="1"/>
      <c r="F42" s="1"/>
      <c r="G42" s="1"/>
      <c r="H42" s="1"/>
      <c r="I42" s="1"/>
      <c r="J42" s="1"/>
      <c r="K42" s="25"/>
      <c r="L42" s="1"/>
      <c r="M42" s="1"/>
      <c r="N42" s="1"/>
      <c r="O42" s="1"/>
      <c r="P42" s="1"/>
    </row>
    <row r="43" spans="2:16" ht="22.5" customHeight="1">
      <c r="B43" s="90">
        <v>41418</v>
      </c>
      <c r="C43" s="25">
        <v>20</v>
      </c>
      <c r="D43" s="25">
        <f>C43*D42</f>
        <v>20000</v>
      </c>
      <c r="E43" s="1"/>
      <c r="F43" s="1"/>
      <c r="G43" s="1"/>
      <c r="H43" s="1"/>
      <c r="I43" s="1"/>
      <c r="J43" s="1"/>
      <c r="K43" s="25"/>
      <c r="L43" s="1"/>
      <c r="M43" s="1"/>
      <c r="N43" s="1"/>
      <c r="O43" s="1"/>
      <c r="P43" s="1"/>
    </row>
    <row r="44" spans="2:16" ht="22.5" customHeight="1">
      <c r="B44" s="90">
        <v>41509</v>
      </c>
      <c r="C44" s="25">
        <v>3</v>
      </c>
      <c r="D44" s="25">
        <f>C44*D42</f>
        <v>3000</v>
      </c>
      <c r="E44" s="1"/>
      <c r="F44" s="1"/>
      <c r="G44" s="1"/>
      <c r="H44" s="1"/>
      <c r="I44" s="1"/>
      <c r="J44" s="1"/>
      <c r="K44" s="25"/>
      <c r="L44" s="1"/>
      <c r="M44" s="1"/>
      <c r="N44" s="1"/>
      <c r="O44" s="1"/>
      <c r="P44" s="1"/>
    </row>
    <row r="45" spans="2:16" ht="22.5" customHeight="1">
      <c r="B45" s="90">
        <v>41565</v>
      </c>
      <c r="C45" s="22" t="s">
        <v>121</v>
      </c>
      <c r="D45" s="25">
        <v>10000</v>
      </c>
      <c r="E45" s="1"/>
      <c r="F45" s="1"/>
      <c r="G45" s="1"/>
      <c r="H45" s="1"/>
      <c r="I45" s="1"/>
      <c r="J45" s="1"/>
      <c r="K45" s="25"/>
      <c r="L45" s="1"/>
      <c r="M45" s="1"/>
      <c r="N45" s="1"/>
      <c r="O45" s="1"/>
      <c r="P45" s="1"/>
    </row>
    <row r="46" spans="2:16" ht="22.5" customHeight="1">
      <c r="B46" s="22"/>
      <c r="C46" s="1"/>
      <c r="D46" s="127">
        <f>SUM(D42:D45)</f>
        <v>34000</v>
      </c>
      <c r="E46" s="1"/>
      <c r="F46" s="1"/>
      <c r="G46" s="1"/>
      <c r="H46" s="1"/>
      <c r="I46" s="1"/>
      <c r="J46" s="1"/>
      <c r="K46" s="125">
        <f>D46</f>
        <v>34000</v>
      </c>
      <c r="L46" s="1"/>
      <c r="M46" s="1"/>
      <c r="N46" s="1"/>
      <c r="O46" s="1"/>
      <c r="P46" s="1"/>
    </row>
    <row r="47" spans="2:16" ht="22.5" customHeight="1">
      <c r="B47" s="22"/>
      <c r="C47" s="1"/>
      <c r="D47" s="1"/>
      <c r="E47" s="1"/>
      <c r="F47" s="1"/>
      <c r="G47" s="1"/>
      <c r="H47" s="1"/>
      <c r="I47" s="1"/>
      <c r="J47" s="1"/>
      <c r="K47" s="125">
        <f>K37</f>
        <v>254000</v>
      </c>
      <c r="L47" s="1"/>
      <c r="M47" s="1"/>
      <c r="N47" s="1"/>
      <c r="O47" s="1"/>
      <c r="P47" s="1"/>
    </row>
    <row r="48" spans="2:16" ht="22.5" customHeight="1">
      <c r="B48" s="22"/>
      <c r="C48" s="1"/>
      <c r="D48" s="1"/>
      <c r="E48" s="1"/>
      <c r="F48" s="1"/>
      <c r="G48" s="1"/>
      <c r="H48" s="1"/>
      <c r="I48" s="1"/>
      <c r="J48" s="1"/>
      <c r="K48" s="125">
        <f>SUM(K46:K47)</f>
        <v>288000</v>
      </c>
      <c r="L48" s="1"/>
      <c r="M48" s="1"/>
      <c r="N48" s="1"/>
      <c r="O48" s="1"/>
      <c r="P48" s="1"/>
    </row>
    <row r="49" spans="2:16" ht="22.5" customHeight="1">
      <c r="B49" s="22"/>
      <c r="C49" s="1"/>
      <c r="D49" s="1"/>
      <c r="E49" s="1"/>
      <c r="F49" s="1"/>
      <c r="G49" s="1"/>
      <c r="H49" s="1"/>
      <c r="I49" s="1"/>
      <c r="J49" s="1"/>
      <c r="K49" s="25"/>
      <c r="L49" s="1"/>
      <c r="M49" s="1"/>
      <c r="N49" s="1"/>
      <c r="O49" s="1"/>
      <c r="P49" s="1"/>
    </row>
    <row r="50" spans="2:16" ht="22.5" customHeight="1">
      <c r="B50" s="22"/>
      <c r="C50" s="1"/>
      <c r="D50" s="1"/>
      <c r="E50" s="1"/>
      <c r="F50" s="1"/>
      <c r="G50" s="1"/>
      <c r="H50" s="1"/>
      <c r="I50" s="1"/>
      <c r="J50" s="1"/>
      <c r="K50" s="25"/>
      <c r="L50" s="1"/>
      <c r="M50" s="1"/>
      <c r="N50" s="1"/>
      <c r="O50" s="1"/>
      <c r="P50" s="1"/>
    </row>
    <row r="51" spans="2:16" ht="22.5" customHeight="1">
      <c r="B51" s="22"/>
      <c r="C51" s="1"/>
      <c r="D51" s="82"/>
      <c r="E51" s="94" t="s">
        <v>124</v>
      </c>
      <c r="F51" s="94"/>
      <c r="G51" s="1"/>
      <c r="H51" s="1"/>
      <c r="I51" s="1"/>
      <c r="J51" s="1"/>
      <c r="K51" s="25"/>
      <c r="L51" s="1"/>
      <c r="M51" s="1"/>
      <c r="N51" s="1"/>
      <c r="O51" s="1"/>
      <c r="P51" s="1"/>
    </row>
    <row r="52" spans="2:16" ht="22.5" customHeight="1">
      <c r="B52" s="22"/>
      <c r="C52" s="25" t="s">
        <v>125</v>
      </c>
      <c r="D52" s="25"/>
      <c r="E52" s="1"/>
      <c r="F52" s="1"/>
      <c r="G52" s="1"/>
      <c r="H52" s="1"/>
      <c r="I52" s="1"/>
      <c r="J52" s="1"/>
      <c r="K52" s="25"/>
      <c r="L52" s="1"/>
      <c r="M52" s="1"/>
      <c r="N52" s="1"/>
      <c r="O52" s="1"/>
      <c r="P52" s="1"/>
    </row>
    <row r="53" spans="2:16" ht="22.5" customHeight="1">
      <c r="B53" s="90">
        <v>41418</v>
      </c>
      <c r="C53" s="25" t="s">
        <v>126</v>
      </c>
      <c r="D53" s="25">
        <v>12250</v>
      </c>
      <c r="E53" s="1"/>
      <c r="F53" s="1"/>
      <c r="G53" s="1"/>
      <c r="H53" s="1"/>
      <c r="I53" s="1"/>
      <c r="J53" s="1"/>
      <c r="K53" s="25"/>
      <c r="L53" s="1"/>
      <c r="M53" s="1"/>
      <c r="N53" s="1"/>
      <c r="O53" s="1"/>
      <c r="P53" s="1"/>
    </row>
    <row r="54" spans="2:16" ht="22.5" customHeight="1">
      <c r="B54" s="90">
        <v>41565</v>
      </c>
      <c r="C54" s="25" t="s">
        <v>127</v>
      </c>
      <c r="D54" s="25">
        <v>35000</v>
      </c>
      <c r="E54" s="1"/>
      <c r="F54" s="1"/>
      <c r="G54" s="1"/>
      <c r="H54" s="1"/>
      <c r="I54" s="1"/>
      <c r="J54" s="1"/>
      <c r="K54" s="25"/>
      <c r="L54" s="1"/>
      <c r="M54" s="1"/>
      <c r="N54" s="1"/>
      <c r="O54" s="1"/>
      <c r="P54" s="1"/>
    </row>
    <row r="55" spans="2:16" ht="22.5" customHeight="1">
      <c r="B55" s="90">
        <v>41565</v>
      </c>
      <c r="C55" s="25" t="s">
        <v>90</v>
      </c>
      <c r="D55" s="25">
        <v>22380</v>
      </c>
      <c r="E55" s="1"/>
      <c r="F55" s="1"/>
      <c r="G55" s="1"/>
      <c r="H55" s="1"/>
      <c r="I55" s="1"/>
      <c r="J55" s="1"/>
      <c r="K55" s="25"/>
      <c r="L55" s="1"/>
      <c r="M55" s="1"/>
      <c r="N55" s="1"/>
      <c r="O55" s="1"/>
      <c r="P55" s="1"/>
    </row>
    <row r="56" spans="2:16" ht="22.5" customHeight="1">
      <c r="B56" s="90">
        <v>41626</v>
      </c>
      <c r="C56" s="25" t="s">
        <v>128</v>
      </c>
      <c r="D56" s="25">
        <v>154770</v>
      </c>
      <c r="E56" s="1"/>
      <c r="F56" s="1"/>
      <c r="G56" s="1"/>
      <c r="H56" s="1"/>
      <c r="I56" s="1"/>
      <c r="J56" s="1"/>
      <c r="K56" s="25"/>
      <c r="L56" s="1"/>
      <c r="M56" s="1"/>
      <c r="N56" s="1"/>
      <c r="O56" s="1"/>
      <c r="P56" s="1"/>
    </row>
    <row r="57" spans="2:16" ht="22.5" customHeight="1">
      <c r="B57" s="22"/>
      <c r="C57" s="25"/>
      <c r="D57" s="25"/>
      <c r="E57" s="1"/>
      <c r="F57" s="1"/>
      <c r="G57" s="1"/>
      <c r="H57" s="1"/>
      <c r="I57" s="1"/>
      <c r="J57" s="1"/>
      <c r="K57" s="25"/>
      <c r="L57" s="1"/>
      <c r="M57" s="1"/>
      <c r="N57" s="1"/>
      <c r="O57" s="1"/>
      <c r="P57" s="1"/>
    </row>
    <row r="58" spans="2:16" ht="22.5" customHeight="1">
      <c r="B58" s="22"/>
      <c r="C58" s="1"/>
      <c r="D58" s="117">
        <f>SUM(D53:D57)</f>
        <v>224400</v>
      </c>
      <c r="E58" s="1"/>
      <c r="F58" s="1"/>
      <c r="G58" s="1"/>
      <c r="H58" s="1"/>
      <c r="I58" s="1"/>
      <c r="J58" s="1"/>
      <c r="K58" s="135">
        <f>K48-D58</f>
        <v>63600</v>
      </c>
      <c r="L58" s="1"/>
      <c r="M58" s="1"/>
      <c r="N58" s="1"/>
      <c r="O58" s="1"/>
      <c r="P58" s="1"/>
    </row>
    <row r="59" spans="2:16" ht="22.5" customHeight="1">
      <c r="B59" s="22"/>
      <c r="C59" s="1"/>
      <c r="D59" s="1"/>
      <c r="E59" s="1"/>
      <c r="F59" s="1"/>
      <c r="G59" s="1"/>
      <c r="H59" s="1"/>
      <c r="I59" s="1"/>
      <c r="J59" s="1"/>
      <c r="K59" s="85"/>
      <c r="L59" s="1"/>
      <c r="M59" s="1"/>
      <c r="N59" s="1"/>
      <c r="O59" s="1"/>
      <c r="P59" s="1"/>
    </row>
    <row r="60" spans="2:16" ht="22.5" customHeight="1">
      <c r="B60" s="22"/>
      <c r="C60" s="1"/>
      <c r="D60" s="1"/>
      <c r="E60" s="1"/>
      <c r="F60" s="1"/>
      <c r="G60" s="1"/>
      <c r="H60" s="1"/>
      <c r="I60" s="1"/>
      <c r="J60" s="1"/>
      <c r="K60" s="25"/>
      <c r="L60" s="1"/>
      <c r="M60" s="1"/>
      <c r="N60" s="1"/>
      <c r="O60" s="1"/>
      <c r="P60" s="1"/>
    </row>
    <row r="61" spans="2:16" ht="22.5" customHeight="1">
      <c r="B61" s="22"/>
      <c r="C61" s="1"/>
      <c r="D61" s="1"/>
      <c r="E61" s="1"/>
      <c r="F61" s="1"/>
      <c r="G61" s="1"/>
      <c r="H61" s="1"/>
      <c r="I61" s="1"/>
      <c r="J61" s="1"/>
      <c r="K61" s="25"/>
      <c r="L61" s="1"/>
      <c r="M61" s="1"/>
      <c r="N61" s="1"/>
      <c r="O61" s="1"/>
      <c r="P61" s="1"/>
    </row>
    <row r="62" spans="2:16" ht="22.5" customHeight="1">
      <c r="B62" s="22"/>
      <c r="C62" s="1"/>
      <c r="D62" s="1"/>
      <c r="E62" s="1"/>
      <c r="F62" s="1"/>
      <c r="G62" s="1"/>
      <c r="H62" s="1"/>
      <c r="I62" s="1"/>
      <c r="J62" s="1"/>
      <c r="K62" s="25"/>
      <c r="L62" s="1"/>
      <c r="M62" s="1"/>
      <c r="N62" s="1"/>
      <c r="O62" s="1"/>
      <c r="P62" s="1"/>
    </row>
    <row r="63" spans="2:16" ht="22.5" customHeight="1">
      <c r="B63" s="22"/>
      <c r="C63" s="1"/>
      <c r="D63" s="1"/>
      <c r="E63" s="1"/>
      <c r="F63" s="1"/>
      <c r="G63" s="1"/>
      <c r="H63" s="1"/>
      <c r="I63" s="1"/>
      <c r="J63" s="1"/>
      <c r="K63" s="25"/>
      <c r="L63" s="1"/>
      <c r="M63" s="1"/>
      <c r="N63" s="1"/>
      <c r="O63" s="1"/>
      <c r="P63" s="1"/>
    </row>
    <row r="64" spans="2:16" ht="22.5" customHeight="1">
      <c r="B64" s="22"/>
      <c r="C64" s="1"/>
      <c r="D64" s="1"/>
      <c r="E64" s="1"/>
      <c r="F64" s="1"/>
      <c r="G64" s="1"/>
      <c r="H64" s="1"/>
      <c r="I64" s="1"/>
      <c r="J64" s="1"/>
      <c r="K64" s="25"/>
      <c r="L64" s="1"/>
      <c r="M64" s="1"/>
      <c r="N64" s="1"/>
      <c r="O64" s="1"/>
      <c r="P64" s="1"/>
    </row>
    <row r="65" spans="2:16" ht="22.5" customHeight="1">
      <c r="B65" s="22"/>
      <c r="C65" s="1"/>
      <c r="D65" s="1"/>
      <c r="E65" s="1"/>
      <c r="F65" s="1"/>
      <c r="G65" s="1"/>
      <c r="H65" s="1"/>
      <c r="I65" s="1"/>
      <c r="J65" s="1"/>
      <c r="K65" s="25"/>
      <c r="L65" s="1"/>
      <c r="M65" s="1"/>
      <c r="N65" s="1"/>
      <c r="O65" s="1"/>
      <c r="P65" s="1"/>
    </row>
    <row r="66" spans="2:16" ht="22.5" customHeight="1">
      <c r="B66" s="22"/>
      <c r="C66" s="1"/>
      <c r="D66" s="1"/>
      <c r="E66" s="1"/>
      <c r="F66" s="1"/>
      <c r="G66" s="1"/>
      <c r="H66" s="1"/>
      <c r="I66" s="1"/>
      <c r="J66" s="1"/>
      <c r="K66" s="25"/>
      <c r="L66" s="1"/>
      <c r="M66" s="1"/>
      <c r="N66" s="1"/>
      <c r="O66" s="1"/>
      <c r="P66" s="1"/>
    </row>
    <row r="67" spans="2:16" ht="22.5" customHeight="1">
      <c r="B67" s="22"/>
      <c r="C67" s="1"/>
      <c r="D67" s="1"/>
      <c r="E67" s="1"/>
      <c r="F67" s="1"/>
      <c r="G67" s="1"/>
      <c r="H67" s="1"/>
      <c r="I67" s="1"/>
      <c r="J67" s="1"/>
      <c r="K67" s="25"/>
      <c r="L67" s="1"/>
      <c r="M67" s="1"/>
      <c r="N67" s="1"/>
      <c r="O67" s="1"/>
      <c r="P67" s="1"/>
    </row>
    <row r="68" spans="2:16" ht="22.5" customHeight="1">
      <c r="B68" s="22"/>
      <c r="C68" s="1"/>
      <c r="D68" s="1"/>
      <c r="E68" s="1"/>
      <c r="F68" s="1"/>
      <c r="G68" s="1"/>
      <c r="H68" s="1"/>
      <c r="I68" s="1"/>
      <c r="J68" s="1"/>
      <c r="K68" s="25"/>
      <c r="L68" s="1"/>
      <c r="M68" s="1"/>
      <c r="N68" s="1"/>
      <c r="O68" s="1"/>
      <c r="P68" s="1"/>
    </row>
    <row r="69" spans="2:16" ht="22.5" customHeight="1">
      <c r="B69" s="22"/>
      <c r="C69" s="1"/>
      <c r="D69" s="1"/>
      <c r="E69" s="1"/>
      <c r="F69" s="1"/>
      <c r="G69" s="1"/>
      <c r="H69" s="1"/>
      <c r="I69" s="1"/>
      <c r="J69" s="1"/>
      <c r="K69" s="25"/>
      <c r="L69" s="1"/>
      <c r="M69" s="1"/>
      <c r="N69" s="1"/>
      <c r="O69" s="1"/>
      <c r="P69" s="1"/>
    </row>
    <row r="70" spans="2:16" ht="22.5" customHeight="1">
      <c r="B70" s="22"/>
      <c r="C70" s="1"/>
      <c r="D70" s="1"/>
      <c r="E70" s="1"/>
      <c r="F70" s="1"/>
      <c r="G70" s="1"/>
      <c r="H70" s="1"/>
      <c r="I70" s="1"/>
      <c r="J70" s="1"/>
      <c r="K70" s="25"/>
      <c r="L70" s="1"/>
      <c r="M70" s="1"/>
      <c r="N70" s="1"/>
      <c r="O70" s="1"/>
      <c r="P70" s="1"/>
    </row>
    <row r="71" spans="2:16" ht="22.5" customHeight="1">
      <c r="B71" s="22"/>
      <c r="C71" s="1"/>
      <c r="D71" s="1"/>
      <c r="E71" s="1"/>
      <c r="F71" s="1"/>
      <c r="G71" s="1"/>
      <c r="H71" s="1"/>
      <c r="I71" s="1"/>
      <c r="J71" s="1"/>
      <c r="K71" s="25"/>
      <c r="L71" s="1"/>
      <c r="M71" s="1"/>
      <c r="N71" s="1"/>
      <c r="O71" s="1"/>
      <c r="P71" s="1"/>
    </row>
    <row r="72" spans="2:16" ht="22.5" customHeight="1">
      <c r="B72" s="22"/>
      <c r="C72" s="1"/>
      <c r="D72" s="1"/>
      <c r="E72" s="1"/>
      <c r="F72" s="1"/>
      <c r="G72" s="1"/>
      <c r="H72" s="1"/>
      <c r="I72" s="1"/>
      <c r="J72" s="1"/>
      <c r="K72" s="25"/>
      <c r="L72" s="1"/>
      <c r="M72" s="1"/>
      <c r="N72" s="1"/>
      <c r="O72" s="1"/>
      <c r="P72" s="1"/>
    </row>
    <row r="73" spans="2:16" ht="22.5" customHeight="1">
      <c r="B73" s="22"/>
      <c r="C73" s="1"/>
      <c r="D73" s="1"/>
      <c r="E73" s="1"/>
      <c r="F73" s="1"/>
      <c r="G73" s="1"/>
      <c r="H73" s="1"/>
      <c r="I73" s="1"/>
      <c r="J73" s="1"/>
      <c r="K73" s="25"/>
      <c r="L73" s="1"/>
      <c r="M73" s="1"/>
      <c r="N73" s="1"/>
      <c r="O73" s="1"/>
      <c r="P73" s="1"/>
    </row>
    <row r="74" spans="2:16" ht="22.5" customHeight="1">
      <c r="B74" s="22"/>
      <c r="C74" s="1"/>
      <c r="D74" s="1"/>
      <c r="E74" s="1"/>
      <c r="F74" s="1"/>
      <c r="G74" s="1"/>
      <c r="H74" s="1"/>
      <c r="I74" s="1"/>
      <c r="J74" s="1"/>
      <c r="K74" s="25"/>
      <c r="L74" s="1"/>
      <c r="M74" s="1"/>
      <c r="N74" s="1"/>
      <c r="O74" s="1"/>
      <c r="P74" s="1"/>
    </row>
    <row r="75" spans="2:16" ht="22.5" customHeight="1">
      <c r="B75" s="22"/>
      <c r="C75" s="1"/>
      <c r="D75" s="1"/>
      <c r="E75" s="1"/>
      <c r="F75" s="1"/>
      <c r="G75" s="1"/>
      <c r="H75" s="1"/>
      <c r="I75" s="1"/>
      <c r="J75" s="1"/>
      <c r="K75" s="25"/>
      <c r="L75" s="1"/>
      <c r="M75" s="1"/>
      <c r="N75" s="1"/>
      <c r="O75" s="1"/>
      <c r="P75" s="1"/>
    </row>
    <row r="76" spans="2:16" ht="22.5" customHeight="1">
      <c r="B76" s="22"/>
      <c r="C76" s="1"/>
      <c r="D76" s="1"/>
      <c r="E76" s="1"/>
      <c r="F76" s="1"/>
      <c r="G76" s="1"/>
      <c r="H76" s="1"/>
      <c r="I76" s="1"/>
      <c r="J76" s="1"/>
      <c r="K76" s="25"/>
      <c r="L76" s="1"/>
      <c r="M76" s="1"/>
      <c r="N76" s="1"/>
      <c r="O76" s="1"/>
      <c r="P76" s="1"/>
    </row>
    <row r="77" spans="2:16" ht="22.5" customHeight="1">
      <c r="B77" s="22"/>
      <c r="C77" s="1"/>
      <c r="D77" s="1"/>
      <c r="E77" s="1"/>
      <c r="F77" s="1"/>
      <c r="G77" s="1"/>
      <c r="H77" s="1"/>
      <c r="I77" s="1"/>
      <c r="J77" s="1"/>
      <c r="K77" s="25"/>
      <c r="L77" s="1"/>
      <c r="M77" s="1"/>
      <c r="N77" s="1"/>
      <c r="O77" s="1"/>
      <c r="P77" s="1"/>
    </row>
    <row r="78" spans="2:16" ht="22.5" customHeight="1">
      <c r="B78" s="22"/>
      <c r="C78" s="1"/>
      <c r="D78" s="1"/>
      <c r="E78" s="1"/>
      <c r="F78" s="1"/>
      <c r="G78" s="1"/>
      <c r="H78" s="1"/>
      <c r="I78" s="1"/>
      <c r="J78" s="1"/>
      <c r="K78" s="25"/>
      <c r="L78" s="1"/>
      <c r="M78" s="1"/>
      <c r="N78" s="1"/>
      <c r="O78" s="1"/>
      <c r="P78" s="1"/>
    </row>
    <row r="79" spans="2:16" ht="22.5" customHeight="1">
      <c r="B79" s="22"/>
      <c r="C79" s="1"/>
      <c r="D79" s="1"/>
      <c r="E79" s="1"/>
      <c r="F79" s="1"/>
      <c r="G79" s="1"/>
      <c r="H79" s="1"/>
      <c r="I79" s="1"/>
      <c r="J79" s="1"/>
      <c r="K79" s="25"/>
      <c r="L79" s="1"/>
      <c r="M79" s="1"/>
      <c r="N79" s="1"/>
      <c r="O79" s="1"/>
      <c r="P79" s="1"/>
    </row>
    <row r="80" spans="2:16" ht="22.5" customHeight="1">
      <c r="B80" s="22"/>
      <c r="C80" s="1"/>
      <c r="D80" s="1"/>
      <c r="E80" s="1"/>
      <c r="F80" s="1"/>
      <c r="G80" s="1"/>
      <c r="H80" s="1"/>
      <c r="I80" s="1"/>
      <c r="J80" s="1"/>
      <c r="K80" s="25"/>
      <c r="L80" s="1"/>
      <c r="M80" s="1"/>
      <c r="N80" s="1"/>
      <c r="O80" s="1"/>
      <c r="P80" s="1"/>
    </row>
    <row r="81" spans="2:16" ht="22.5" customHeight="1">
      <c r="B81" s="22"/>
      <c r="C81" s="1"/>
      <c r="D81" s="1"/>
      <c r="E81" s="1"/>
      <c r="F81" s="1"/>
      <c r="G81" s="1"/>
      <c r="H81" s="1"/>
      <c r="I81" s="1"/>
      <c r="J81" s="1"/>
      <c r="K81" s="25"/>
      <c r="L81" s="1"/>
      <c r="M81" s="1"/>
      <c r="N81" s="1"/>
      <c r="O81" s="1"/>
      <c r="P81" s="1"/>
    </row>
    <row r="82" spans="2:16" ht="22.5" customHeight="1">
      <c r="B82" s="22"/>
      <c r="C82" s="1"/>
      <c r="D82" s="1"/>
      <c r="E82" s="1"/>
      <c r="F82" s="1"/>
      <c r="G82" s="1"/>
      <c r="H82" s="1"/>
      <c r="I82" s="1"/>
      <c r="J82" s="1"/>
      <c r="K82" s="25"/>
      <c r="L82" s="1"/>
      <c r="M82" s="1"/>
      <c r="N82" s="1"/>
      <c r="O82" s="1"/>
      <c r="P82" s="1"/>
    </row>
    <row r="83" spans="2:16" ht="22.5" customHeight="1">
      <c r="B83" s="22"/>
      <c r="C83" s="1"/>
      <c r="D83" s="1"/>
      <c r="E83" s="1"/>
      <c r="F83" s="1"/>
      <c r="G83" s="1"/>
      <c r="H83" s="1"/>
      <c r="I83" s="1"/>
      <c r="J83" s="1"/>
      <c r="K83" s="25"/>
      <c r="L83" s="1"/>
      <c r="M83" s="1"/>
      <c r="N83" s="1"/>
      <c r="O83" s="1"/>
      <c r="P83" s="1"/>
    </row>
    <row r="84" spans="2:16" ht="22.5" customHeight="1">
      <c r="B84" s="22"/>
      <c r="C84" s="1"/>
      <c r="D84" s="1"/>
      <c r="E84" s="1"/>
      <c r="F84" s="1"/>
      <c r="G84" s="1"/>
      <c r="H84" s="1"/>
      <c r="I84" s="1"/>
      <c r="J84" s="1"/>
      <c r="K84" s="25"/>
      <c r="L84" s="1"/>
      <c r="M84" s="1"/>
      <c r="N84" s="1"/>
      <c r="O84" s="1"/>
      <c r="P84" s="1"/>
    </row>
    <row r="85" spans="2:16" ht="22.5" customHeight="1">
      <c r="B85" s="22"/>
      <c r="C85" s="1"/>
      <c r="D85" s="1"/>
      <c r="E85" s="1"/>
      <c r="F85" s="1"/>
      <c r="G85" s="1"/>
      <c r="H85" s="1"/>
      <c r="I85" s="1"/>
      <c r="J85" s="1"/>
      <c r="K85" s="25"/>
      <c r="L85" s="1"/>
      <c r="M85" s="1"/>
      <c r="N85" s="1"/>
      <c r="O85" s="1"/>
      <c r="P85" s="1"/>
    </row>
    <row r="86" spans="2:16" ht="22.5" customHeight="1">
      <c r="B86" s="22"/>
      <c r="C86" s="1"/>
      <c r="D86" s="1"/>
      <c r="E86" s="1"/>
      <c r="F86" s="1"/>
      <c r="G86" s="1"/>
      <c r="H86" s="1"/>
      <c r="I86" s="1"/>
      <c r="J86" s="1"/>
      <c r="K86" s="25"/>
      <c r="L86" s="1"/>
      <c r="M86" s="1"/>
      <c r="N86" s="1"/>
      <c r="O86" s="1"/>
      <c r="P86" s="1"/>
    </row>
    <row r="87" spans="2:16" ht="22.5" customHeight="1">
      <c r="B87" s="22"/>
      <c r="C87" s="1"/>
      <c r="D87" s="1"/>
      <c r="E87" s="1"/>
      <c r="F87" s="1"/>
      <c r="G87" s="1"/>
      <c r="H87" s="1"/>
      <c r="I87" s="1"/>
      <c r="J87" s="1"/>
      <c r="K87" s="25"/>
      <c r="L87" s="1"/>
      <c r="M87" s="1"/>
      <c r="N87" s="1"/>
      <c r="O87" s="1"/>
      <c r="P87" s="1"/>
    </row>
    <row r="88" spans="2:16" ht="22.5" customHeight="1">
      <c r="B88" s="22"/>
      <c r="C88" s="1"/>
      <c r="D88" s="1"/>
      <c r="E88" s="1"/>
      <c r="F88" s="1"/>
      <c r="G88" s="1"/>
      <c r="H88" s="1"/>
      <c r="I88" s="1"/>
      <c r="J88" s="1"/>
      <c r="K88" s="25"/>
      <c r="L88" s="1"/>
      <c r="M88" s="1"/>
      <c r="N88" s="1"/>
      <c r="O88" s="1"/>
      <c r="P88" s="1"/>
    </row>
    <row r="89" spans="2:16" ht="22.5" customHeight="1">
      <c r="B89" s="22"/>
      <c r="C89" s="1"/>
      <c r="D89" s="1"/>
      <c r="E89" s="1"/>
      <c r="F89" s="1"/>
      <c r="G89" s="1"/>
      <c r="H89" s="1"/>
      <c r="I89" s="1"/>
      <c r="J89" s="1"/>
      <c r="K89" s="25"/>
      <c r="L89" s="1"/>
      <c r="M89" s="1"/>
      <c r="N89" s="1"/>
      <c r="O89" s="1"/>
      <c r="P89" s="1"/>
    </row>
    <row r="90" spans="2:16" ht="22.5" customHeight="1">
      <c r="B90" s="22"/>
      <c r="C90" s="1"/>
      <c r="D90" s="1"/>
      <c r="E90" s="1"/>
      <c r="F90" s="1"/>
      <c r="G90" s="1"/>
      <c r="H90" s="1"/>
      <c r="I90" s="1"/>
      <c r="J90" s="1"/>
      <c r="K90" s="25"/>
      <c r="L90" s="1"/>
      <c r="M90" s="1"/>
      <c r="N90" s="1"/>
      <c r="O90" s="1"/>
      <c r="P90" s="1"/>
    </row>
    <row r="91" spans="2:16" ht="22.5" customHeight="1">
      <c r="B91" s="22"/>
      <c r="C91" s="1"/>
      <c r="D91" s="1"/>
      <c r="E91" s="1"/>
      <c r="F91" s="1"/>
      <c r="G91" s="1"/>
      <c r="H91" s="1"/>
      <c r="I91" s="1"/>
      <c r="J91" s="1"/>
      <c r="K91" s="25"/>
      <c r="L91" s="1"/>
      <c r="M91" s="1"/>
      <c r="N91" s="1"/>
      <c r="O91" s="1"/>
      <c r="P91" s="1"/>
    </row>
    <row r="92" spans="2:16" ht="22.5" customHeight="1">
      <c r="B92" s="22"/>
      <c r="C92" s="1"/>
      <c r="D92" s="1"/>
      <c r="E92" s="1"/>
      <c r="F92" s="1"/>
      <c r="G92" s="1"/>
      <c r="H92" s="1"/>
      <c r="I92" s="1"/>
      <c r="J92" s="1"/>
      <c r="K92" s="25"/>
      <c r="L92" s="1"/>
      <c r="M92" s="1"/>
      <c r="N92" s="1"/>
      <c r="O92" s="1"/>
      <c r="P92" s="1"/>
    </row>
    <row r="93" spans="2:16" ht="22.5" customHeight="1">
      <c r="B93" s="22"/>
      <c r="C93" s="1"/>
      <c r="D93" s="1"/>
      <c r="E93" s="1"/>
      <c r="F93" s="1"/>
      <c r="G93" s="1"/>
      <c r="H93" s="1"/>
      <c r="I93" s="1"/>
      <c r="J93" s="1"/>
      <c r="K93" s="25"/>
      <c r="L93" s="1"/>
      <c r="M93" s="1"/>
      <c r="N93" s="1"/>
      <c r="O93" s="1"/>
      <c r="P93" s="1"/>
    </row>
    <row r="94" spans="2:16" ht="22.5" customHeight="1">
      <c r="B94" s="22"/>
      <c r="C94" s="1"/>
      <c r="D94" s="1"/>
      <c r="E94" s="1"/>
      <c r="F94" s="1"/>
      <c r="G94" s="1"/>
      <c r="H94" s="1"/>
      <c r="I94" s="1"/>
      <c r="J94" s="1"/>
      <c r="K94" s="25"/>
      <c r="L94" s="1"/>
      <c r="M94" s="1"/>
      <c r="N94" s="1"/>
      <c r="O94" s="1"/>
      <c r="P94" s="1"/>
    </row>
    <row r="95" spans="2:16" ht="22.5" customHeight="1">
      <c r="B95" s="22"/>
      <c r="C95" s="1"/>
      <c r="D95" s="1"/>
      <c r="E95" s="1"/>
      <c r="F95" s="1"/>
      <c r="G95" s="1"/>
      <c r="H95" s="1"/>
      <c r="I95" s="1"/>
      <c r="J95" s="1"/>
      <c r="K95" s="25"/>
      <c r="L95" s="1"/>
      <c r="M95" s="1"/>
      <c r="N95" s="1"/>
      <c r="O95" s="1"/>
      <c r="P95" s="1"/>
    </row>
    <row r="96" spans="2:16" ht="22.5" customHeight="1">
      <c r="B96" s="22"/>
      <c r="C96" s="1"/>
      <c r="D96" s="1"/>
      <c r="E96" s="1"/>
      <c r="F96" s="1"/>
      <c r="G96" s="1"/>
      <c r="H96" s="1"/>
      <c r="I96" s="1"/>
      <c r="J96" s="1"/>
      <c r="K96" s="25"/>
      <c r="L96" s="1"/>
      <c r="M96" s="1"/>
      <c r="N96" s="1"/>
      <c r="O96" s="1"/>
      <c r="P96" s="1"/>
    </row>
    <row r="97" spans="2:16" ht="22.5" customHeight="1">
      <c r="B97" s="22"/>
      <c r="C97" s="1"/>
      <c r="D97" s="1"/>
      <c r="E97" s="1"/>
      <c r="F97" s="1"/>
      <c r="G97" s="1"/>
      <c r="H97" s="1"/>
      <c r="I97" s="1"/>
      <c r="J97" s="1"/>
      <c r="K97" s="25"/>
      <c r="L97" s="1"/>
      <c r="M97" s="1"/>
      <c r="N97" s="1"/>
      <c r="O97" s="1"/>
      <c r="P97" s="1"/>
    </row>
    <row r="98" spans="2:16" ht="22.5" customHeight="1">
      <c r="B98" s="22"/>
      <c r="C98" s="1"/>
      <c r="D98" s="1"/>
      <c r="E98" s="1"/>
      <c r="F98" s="1"/>
      <c r="G98" s="1"/>
      <c r="H98" s="1"/>
      <c r="I98" s="1"/>
      <c r="J98" s="1"/>
      <c r="K98" s="25"/>
      <c r="L98" s="1"/>
      <c r="M98" s="1"/>
      <c r="N98" s="1"/>
      <c r="O98" s="1"/>
      <c r="P98" s="1"/>
    </row>
    <row r="99" spans="2:16" ht="22.5" customHeight="1">
      <c r="B99" s="22"/>
      <c r="C99" s="1"/>
      <c r="D99" s="1"/>
      <c r="E99" s="1"/>
      <c r="F99" s="1"/>
      <c r="G99" s="1"/>
      <c r="H99" s="1"/>
      <c r="I99" s="1"/>
      <c r="J99" s="1"/>
      <c r="K99" s="25"/>
      <c r="L99" s="1"/>
      <c r="M99" s="1"/>
      <c r="N99" s="1"/>
      <c r="O99" s="1"/>
      <c r="P99" s="1"/>
    </row>
    <row r="100" spans="2:16" ht="22.5" customHeight="1">
      <c r="B100" s="22"/>
      <c r="C100" s="1"/>
      <c r="D100" s="1"/>
      <c r="E100" s="1"/>
      <c r="F100" s="1"/>
      <c r="G100" s="1"/>
      <c r="H100" s="1"/>
      <c r="I100" s="1"/>
      <c r="J100" s="1"/>
      <c r="K100" s="25"/>
      <c r="L100" s="1"/>
      <c r="M100" s="1"/>
      <c r="N100" s="1"/>
      <c r="O100" s="1"/>
      <c r="P100" s="1"/>
    </row>
    <row r="101" spans="2:16" ht="22.5" customHeight="1">
      <c r="B101" s="22"/>
      <c r="C101" s="1"/>
      <c r="D101" s="1"/>
      <c r="E101" s="1"/>
      <c r="F101" s="1"/>
      <c r="G101" s="1"/>
      <c r="H101" s="1"/>
      <c r="I101" s="1"/>
      <c r="J101" s="1"/>
      <c r="K101" s="25"/>
      <c r="L101" s="1"/>
      <c r="M101" s="1"/>
      <c r="N101" s="1"/>
      <c r="O101" s="1"/>
      <c r="P101" s="1"/>
    </row>
    <row r="102" spans="2:16" ht="22.5" customHeight="1">
      <c r="B102" s="22"/>
      <c r="C102" s="1"/>
      <c r="D102" s="1"/>
      <c r="E102" s="1"/>
      <c r="F102" s="1"/>
      <c r="G102" s="1"/>
      <c r="H102" s="1"/>
      <c r="I102" s="1"/>
      <c r="J102" s="1"/>
      <c r="K102" s="25"/>
      <c r="L102" s="1"/>
      <c r="M102" s="1"/>
      <c r="N102" s="1"/>
      <c r="O102" s="1"/>
      <c r="P102" s="1"/>
    </row>
    <row r="103" spans="2:16" ht="22.5" customHeight="1">
      <c r="B103" s="22"/>
      <c r="C103" s="1"/>
      <c r="D103" s="1"/>
      <c r="E103" s="1"/>
      <c r="F103" s="1"/>
      <c r="G103" s="1"/>
      <c r="H103" s="1"/>
      <c r="I103" s="1"/>
      <c r="J103" s="1"/>
      <c r="K103" s="25"/>
      <c r="L103" s="1"/>
      <c r="M103" s="1"/>
      <c r="N103" s="1"/>
      <c r="O103" s="1"/>
      <c r="P103" s="1"/>
    </row>
    <row r="104" spans="2:16" ht="22.5" customHeight="1">
      <c r="B104" s="22"/>
      <c r="C104" s="1"/>
      <c r="D104" s="1"/>
      <c r="E104" s="1"/>
      <c r="F104" s="1"/>
      <c r="G104" s="1"/>
      <c r="H104" s="1"/>
      <c r="I104" s="1"/>
      <c r="J104" s="1"/>
      <c r="K104" s="25"/>
      <c r="L104" s="1"/>
      <c r="M104" s="1"/>
      <c r="N104" s="1"/>
      <c r="O104" s="1"/>
      <c r="P104" s="1"/>
    </row>
    <row r="105" spans="2:16" ht="22.5" customHeight="1">
      <c r="B105" s="22"/>
      <c r="C105" s="1"/>
      <c r="D105" s="1"/>
      <c r="E105" s="1"/>
      <c r="F105" s="1"/>
      <c r="G105" s="1"/>
      <c r="H105" s="1"/>
      <c r="I105" s="1"/>
      <c r="J105" s="1"/>
      <c r="K105" s="25"/>
      <c r="L105" s="1"/>
      <c r="M105" s="1"/>
      <c r="N105" s="1"/>
      <c r="O105" s="1"/>
      <c r="P105" s="1"/>
    </row>
    <row r="106" spans="2:16" ht="22.5" customHeight="1">
      <c r="B106" s="22"/>
      <c r="C106" s="1"/>
      <c r="D106" s="1"/>
      <c r="E106" s="1"/>
      <c r="F106" s="1"/>
      <c r="G106" s="1"/>
      <c r="H106" s="1"/>
      <c r="I106" s="1"/>
      <c r="J106" s="1"/>
      <c r="K106" s="25"/>
      <c r="L106" s="1"/>
      <c r="M106" s="1"/>
      <c r="N106" s="1"/>
      <c r="O106" s="1"/>
      <c r="P106" s="1"/>
    </row>
  </sheetData>
  <sheetProtection/>
  <printOptions/>
  <pageMargins left="0" right="0" top="0" bottom="0" header="0" footer="0"/>
  <pageSetup horizontalDpi="600" verticalDpi="600" orientation="landscape" paperSize="5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70" zoomScaleNormal="70" zoomScalePageLayoutView="0" workbookViewId="0" topLeftCell="A16">
      <selection activeCell="V61" sqref="V61"/>
    </sheetView>
  </sheetViews>
  <sheetFormatPr defaultColWidth="11.421875" defaultRowHeight="15"/>
  <cols>
    <col min="1" max="1" width="13.00390625" style="0" customWidth="1"/>
    <col min="2" max="2" width="36.8515625" style="0" customWidth="1"/>
    <col min="3" max="3" width="17.421875" style="0" customWidth="1"/>
    <col min="4" max="4" width="14.7109375" style="0" customWidth="1"/>
    <col min="5" max="5" width="29.421875" style="0" customWidth="1"/>
    <col min="6" max="6" width="16.7109375" style="0" customWidth="1"/>
    <col min="7" max="7" width="14.28125" style="0" customWidth="1"/>
    <col min="8" max="8" width="16.7109375" style="0" customWidth="1"/>
    <col min="9" max="9" width="18.00390625" style="0" customWidth="1"/>
    <col min="10" max="10" width="16.28125" style="0" customWidth="1"/>
    <col min="11" max="11" width="18.00390625" style="0" customWidth="1"/>
    <col min="12" max="12" width="20.28125" style="0" customWidth="1"/>
    <col min="13" max="13" width="12.57421875" style="0" bestFit="1" customWidth="1"/>
  </cols>
  <sheetData>
    <row r="1" spans="1:12" ht="30">
      <c r="A1" s="13"/>
      <c r="B1" s="13"/>
      <c r="C1" s="13"/>
      <c r="D1" s="13"/>
      <c r="E1" s="13"/>
      <c r="F1" s="13"/>
      <c r="G1" s="30">
        <v>2</v>
      </c>
      <c r="H1" s="30">
        <v>0</v>
      </c>
      <c r="I1" s="30">
        <v>1</v>
      </c>
      <c r="J1" s="30">
        <v>6</v>
      </c>
      <c r="K1" s="13"/>
      <c r="L1" s="13"/>
    </row>
    <row r="2" spans="1:12" ht="30">
      <c r="A2" s="43"/>
      <c r="B2" s="13"/>
      <c r="C2" s="13"/>
      <c r="D2" s="13"/>
      <c r="E2" s="13"/>
      <c r="F2" s="13"/>
      <c r="G2" s="30"/>
      <c r="H2" s="30"/>
      <c r="I2" s="30"/>
      <c r="J2" s="30"/>
      <c r="K2" s="13"/>
      <c r="L2" s="13"/>
    </row>
    <row r="3" spans="1:13" ht="15.75">
      <c r="A3" s="44" t="s">
        <v>18</v>
      </c>
      <c r="B3" s="73" t="s">
        <v>0</v>
      </c>
      <c r="C3" s="72" t="s">
        <v>6</v>
      </c>
      <c r="D3" s="72" t="s">
        <v>7</v>
      </c>
      <c r="E3" s="72" t="s">
        <v>8</v>
      </c>
      <c r="F3" s="72" t="s">
        <v>9</v>
      </c>
      <c r="G3" s="72" t="s">
        <v>10</v>
      </c>
      <c r="H3" s="72" t="s">
        <v>1</v>
      </c>
      <c r="I3" s="72" t="s">
        <v>2</v>
      </c>
      <c r="J3" s="72" t="s">
        <v>3</v>
      </c>
      <c r="K3" s="72" t="s">
        <v>4</v>
      </c>
      <c r="L3" s="72" t="s">
        <v>5</v>
      </c>
      <c r="M3" s="12"/>
    </row>
    <row r="4" spans="1:13" ht="20.25">
      <c r="A4" s="10"/>
      <c r="B4" s="31" t="s">
        <v>52</v>
      </c>
      <c r="C4" s="69"/>
      <c r="D4" s="69"/>
      <c r="E4" s="69"/>
      <c r="F4" s="61"/>
      <c r="G4" s="61"/>
      <c r="H4" s="61"/>
      <c r="I4" s="61"/>
      <c r="J4" s="61"/>
      <c r="K4" s="61"/>
      <c r="L4" s="61"/>
      <c r="M4" s="19"/>
    </row>
    <row r="5" spans="1:13" ht="18.75">
      <c r="A5" s="10"/>
      <c r="B5" s="31" t="s">
        <v>11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19"/>
    </row>
    <row r="6" spans="1:16" ht="18.75">
      <c r="A6" s="10"/>
      <c r="B6" s="31" t="s">
        <v>12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19"/>
      <c r="N6" s="1"/>
      <c r="O6" s="1"/>
      <c r="P6" s="1"/>
    </row>
    <row r="7" spans="1:16" ht="18.75">
      <c r="A7" s="10"/>
      <c r="B7" s="31" t="s">
        <v>13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38"/>
      <c r="N7" s="1"/>
      <c r="O7" s="1"/>
      <c r="P7" s="1"/>
    </row>
    <row r="8" spans="1:16" ht="18.75">
      <c r="A8" s="10" t="s">
        <v>77</v>
      </c>
      <c r="B8" s="31" t="s">
        <v>15</v>
      </c>
      <c r="C8" s="140">
        <v>2000</v>
      </c>
      <c r="D8" s="140">
        <v>2000</v>
      </c>
      <c r="E8" s="140">
        <v>2000</v>
      </c>
      <c r="F8" s="140">
        <v>2000</v>
      </c>
      <c r="G8" s="140">
        <v>2000</v>
      </c>
      <c r="H8" s="140"/>
      <c r="I8" s="140"/>
      <c r="J8" s="140"/>
      <c r="K8" s="140"/>
      <c r="L8" s="140"/>
      <c r="M8" s="138">
        <f>SUM(C8:L8)</f>
        <v>10000</v>
      </c>
      <c r="N8" s="1"/>
      <c r="O8" s="1"/>
      <c r="P8" s="1"/>
    </row>
    <row r="9" spans="1:16" ht="18.75">
      <c r="A9" s="10"/>
      <c r="B9" s="31" t="s">
        <v>16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38"/>
      <c r="N9" s="1"/>
      <c r="O9" s="1"/>
      <c r="P9" s="1"/>
    </row>
    <row r="10" spans="1:16" ht="18.75">
      <c r="A10" s="10"/>
      <c r="B10" s="31" t="s">
        <v>17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38"/>
      <c r="N10" s="159"/>
      <c r="O10" s="160"/>
      <c r="P10" s="160"/>
    </row>
    <row r="11" spans="1:16" ht="18.75">
      <c r="A11" s="10"/>
      <c r="B11" s="31" t="s">
        <v>19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38"/>
      <c r="N11" s="1"/>
      <c r="O11" s="1"/>
      <c r="P11" s="1"/>
    </row>
    <row r="12" spans="1:16" ht="18.75">
      <c r="A12" s="10"/>
      <c r="B12" s="31" t="s">
        <v>20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38"/>
      <c r="N12" s="1"/>
      <c r="O12" s="1"/>
      <c r="P12" s="1"/>
    </row>
    <row r="13" spans="1:16" ht="18.75">
      <c r="A13" s="10"/>
      <c r="B13" s="31" t="s">
        <v>21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38"/>
      <c r="N13" s="1"/>
      <c r="O13" s="1"/>
      <c r="P13" s="1"/>
    </row>
    <row r="14" spans="1:16" ht="18.75">
      <c r="A14" s="10"/>
      <c r="B14" s="31" t="s">
        <v>23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38"/>
      <c r="N14" s="1"/>
      <c r="O14" s="1"/>
      <c r="P14" s="1"/>
    </row>
    <row r="15" spans="1:13" ht="18.75">
      <c r="A15" s="10"/>
      <c r="B15" s="31" t="s">
        <v>24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38"/>
    </row>
    <row r="16" spans="1:13" ht="18.75">
      <c r="A16" s="10"/>
      <c r="B16" s="31" t="s">
        <v>25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8"/>
    </row>
    <row r="17" spans="1:13" ht="18.75">
      <c r="A17" s="10"/>
      <c r="B17" s="31" t="s">
        <v>26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8"/>
    </row>
    <row r="18" spans="1:13" ht="18.75">
      <c r="A18" s="10"/>
      <c r="B18" s="31" t="s">
        <v>27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38"/>
    </row>
    <row r="19" spans="1:13" ht="18.75">
      <c r="A19" s="10"/>
      <c r="B19" s="31" t="s">
        <v>28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38"/>
    </row>
    <row r="20" spans="1:13" ht="18.75">
      <c r="A20" s="10"/>
      <c r="B20" s="31" t="s">
        <v>29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38"/>
    </row>
    <row r="21" spans="1:13" ht="18.75">
      <c r="A21" s="10"/>
      <c r="B21" s="31" t="s">
        <v>30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38"/>
    </row>
    <row r="22" spans="1:13" ht="18.75">
      <c r="A22" s="10"/>
      <c r="B22" s="31" t="s">
        <v>50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38"/>
    </row>
    <row r="23" spans="1:16" ht="18.75">
      <c r="A23" s="26">
        <v>85</v>
      </c>
      <c r="B23" s="31" t="s">
        <v>32</v>
      </c>
      <c r="C23" s="141">
        <v>2000</v>
      </c>
      <c r="D23" s="141">
        <v>2000</v>
      </c>
      <c r="E23" s="141">
        <v>2000</v>
      </c>
      <c r="F23" s="141">
        <v>2000</v>
      </c>
      <c r="G23" s="141">
        <v>2000</v>
      </c>
      <c r="H23" s="140"/>
      <c r="I23" s="140"/>
      <c r="J23" s="140"/>
      <c r="K23" s="140"/>
      <c r="L23" s="140"/>
      <c r="M23" s="138">
        <f>SUM(C23:L23)</f>
        <v>10000</v>
      </c>
      <c r="N23" s="81" t="s">
        <v>116</v>
      </c>
      <c r="O23" s="82"/>
      <c r="P23" s="82"/>
    </row>
    <row r="24" spans="1:13" ht="18.75">
      <c r="A24" s="10"/>
      <c r="B24" s="31" t="s">
        <v>33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38"/>
    </row>
    <row r="25" spans="1:13" ht="18.75">
      <c r="A25" s="10"/>
      <c r="B25" s="31" t="s">
        <v>34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38"/>
    </row>
    <row r="26" spans="1:13" ht="18.75">
      <c r="A26" s="10"/>
      <c r="B26" s="31" t="s">
        <v>35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38"/>
    </row>
    <row r="27" spans="1:13" ht="18.75">
      <c r="A27" s="10"/>
      <c r="B27" s="31" t="s">
        <v>36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38"/>
    </row>
    <row r="28" spans="1:13" ht="18.75">
      <c r="A28" s="10"/>
      <c r="B28" s="31" t="s">
        <v>37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38"/>
    </row>
    <row r="29" spans="1:13" ht="18.75">
      <c r="A29" s="10"/>
      <c r="B29" s="31" t="s">
        <v>38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38"/>
    </row>
    <row r="30" spans="1:13" ht="18.75">
      <c r="A30" s="10"/>
      <c r="B30" s="31" t="s">
        <v>39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38"/>
    </row>
    <row r="31" spans="1:13" ht="18.75">
      <c r="A31" s="10"/>
      <c r="B31" s="31" t="s">
        <v>40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38"/>
    </row>
    <row r="32" spans="1:13" ht="18.75">
      <c r="A32" s="10"/>
      <c r="B32" s="31" t="s">
        <v>41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38"/>
    </row>
    <row r="33" spans="1:13" ht="18.75">
      <c r="A33" s="10"/>
      <c r="B33" s="31" t="s">
        <v>42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38"/>
    </row>
    <row r="34" spans="1:13" ht="18.75">
      <c r="A34" s="10"/>
      <c r="B34" s="31" t="s">
        <v>46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38"/>
    </row>
    <row r="35" spans="1:16" ht="18.75">
      <c r="A35" s="26">
        <v>90</v>
      </c>
      <c r="B35" s="31" t="s">
        <v>47</v>
      </c>
      <c r="C35" s="141">
        <v>2000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38">
        <f>SUM(C35:L35)</f>
        <v>2000</v>
      </c>
      <c r="N35" s="81" t="s">
        <v>116</v>
      </c>
      <c r="O35" s="158"/>
      <c r="P35" s="158"/>
    </row>
    <row r="36" spans="1:13" ht="18.75">
      <c r="A36" s="10"/>
      <c r="B36" s="31" t="s">
        <v>49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38"/>
    </row>
    <row r="37" spans="1:13" ht="18.75">
      <c r="A37" s="10"/>
      <c r="B37" s="31" t="s">
        <v>54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38"/>
    </row>
    <row r="38" spans="1:13" ht="18.75">
      <c r="A38" s="10"/>
      <c r="B38" s="31" t="s">
        <v>55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38"/>
    </row>
    <row r="39" spans="1:13" ht="18.75">
      <c r="A39" s="10"/>
      <c r="B39" s="31" t="s">
        <v>56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38"/>
    </row>
    <row r="40" spans="1:13" ht="18.75">
      <c r="A40" s="10"/>
      <c r="B40" s="31" t="s">
        <v>59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38"/>
    </row>
    <row r="41" spans="1:13" ht="18.75">
      <c r="A41" s="10"/>
      <c r="B41" s="31" t="s">
        <v>65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38"/>
    </row>
    <row r="42" spans="1:13" ht="18.75">
      <c r="A42" s="10"/>
      <c r="B42" s="31" t="s">
        <v>72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38"/>
    </row>
    <row r="43" spans="1:13" ht="20.25">
      <c r="A43" s="35"/>
      <c r="B43" s="37" t="s">
        <v>67</v>
      </c>
      <c r="C43" s="122"/>
      <c r="D43" s="121"/>
      <c r="E43" s="140"/>
      <c r="F43" s="140"/>
      <c r="G43" s="140"/>
      <c r="H43" s="140"/>
      <c r="I43" s="140"/>
      <c r="J43" s="140"/>
      <c r="K43" s="140"/>
      <c r="L43" s="140"/>
      <c r="M43" s="138"/>
    </row>
    <row r="44" spans="1:13" ht="20.25">
      <c r="A44" s="35"/>
      <c r="B44" s="37" t="s">
        <v>69</v>
      </c>
      <c r="C44" s="122"/>
      <c r="D44" s="121"/>
      <c r="E44" s="140"/>
      <c r="F44" s="140"/>
      <c r="G44" s="140"/>
      <c r="H44" s="140"/>
      <c r="I44" s="140"/>
      <c r="J44" s="140"/>
      <c r="K44" s="140"/>
      <c r="L44" s="140"/>
      <c r="M44" s="138"/>
    </row>
    <row r="45" spans="1:13" ht="20.25">
      <c r="A45" s="35"/>
      <c r="B45" s="37" t="s">
        <v>74</v>
      </c>
      <c r="C45" s="122"/>
      <c r="D45" s="121"/>
      <c r="E45" s="140"/>
      <c r="F45" s="140"/>
      <c r="G45" s="140"/>
      <c r="H45" s="140"/>
      <c r="I45" s="140"/>
      <c r="J45" s="140"/>
      <c r="K45" s="140"/>
      <c r="L45" s="140"/>
      <c r="M45" s="138"/>
    </row>
    <row r="46" spans="1:13" ht="20.25">
      <c r="A46" s="6"/>
      <c r="B46" s="3"/>
      <c r="C46" s="65"/>
      <c r="D46" s="65"/>
      <c r="E46" s="70"/>
      <c r="F46" s="70"/>
      <c r="G46" s="70"/>
      <c r="H46" s="70"/>
      <c r="I46" s="70"/>
      <c r="J46" s="70"/>
      <c r="K46" s="70"/>
      <c r="L46" s="70"/>
      <c r="M46" s="162"/>
    </row>
    <row r="47" spans="13:14" ht="18.75">
      <c r="M47" s="18"/>
      <c r="N47" s="1"/>
    </row>
    <row r="48" spans="13:14" ht="21">
      <c r="M48" s="163">
        <f>SUM(M7:M47)</f>
        <v>22000</v>
      </c>
      <c r="N48" s="1"/>
    </row>
    <row r="49" ht="18.75">
      <c r="M49" s="83"/>
    </row>
    <row r="50" ht="18.75">
      <c r="M50" s="83"/>
    </row>
    <row r="54" spans="4:8" ht="21">
      <c r="D54" s="113"/>
      <c r="E54" s="114"/>
      <c r="F54" s="148" t="s">
        <v>136</v>
      </c>
      <c r="G54" s="148"/>
      <c r="H54" s="115"/>
    </row>
    <row r="55" spans="4:8" ht="15">
      <c r="D55" s="84"/>
      <c r="E55" s="77"/>
      <c r="F55" s="77"/>
      <c r="G55" s="150"/>
      <c r="H55" s="1"/>
    </row>
    <row r="56" spans="4:13" ht="18.75" customHeight="1">
      <c r="D56" s="149">
        <v>42411</v>
      </c>
      <c r="E56" s="153" t="s">
        <v>137</v>
      </c>
      <c r="F56" s="154">
        <v>18900</v>
      </c>
      <c r="G56" s="151"/>
      <c r="H56" s="93"/>
      <c r="M56" s="156">
        <f>M48-F56-F57</f>
        <v>-26900</v>
      </c>
    </row>
    <row r="57" spans="4:13" ht="18.75" customHeight="1">
      <c r="D57" s="149">
        <v>42486</v>
      </c>
      <c r="E57" s="155" t="s">
        <v>146</v>
      </c>
      <c r="F57" s="154">
        <v>30000</v>
      </c>
      <c r="G57" s="150"/>
      <c r="H57" s="1"/>
      <c r="M57" s="29">
        <f>+(-75408)</f>
        <v>-75408</v>
      </c>
    </row>
    <row r="58" spans="4:13" ht="18.75" customHeight="1">
      <c r="D58" s="84"/>
      <c r="E58" s="77"/>
      <c r="F58" s="77"/>
      <c r="G58" s="150"/>
      <c r="H58" s="1"/>
      <c r="L58" s="28" t="s">
        <v>108</v>
      </c>
      <c r="M58" s="157">
        <f>-(-M56-M57)</f>
        <v>-102308</v>
      </c>
    </row>
    <row r="59" spans="4:8" ht="18.75" customHeight="1">
      <c r="D59" s="1"/>
      <c r="E59" s="152"/>
      <c r="F59" s="152"/>
      <c r="G59" s="1"/>
      <c r="H59" s="1"/>
    </row>
    <row r="60" spans="4:8" ht="18.75" customHeight="1">
      <c r="D60" s="1"/>
      <c r="E60" s="1"/>
      <c r="F60" s="1"/>
      <c r="G60" s="1"/>
      <c r="H60" s="1"/>
    </row>
    <row r="61" spans="4:8" ht="18.75" customHeight="1">
      <c r="D61" s="1"/>
      <c r="E61" s="1"/>
      <c r="F61" s="1"/>
      <c r="G61" s="1"/>
      <c r="H61" s="1"/>
    </row>
    <row r="62" spans="4:8" ht="18.75" customHeight="1">
      <c r="D62" s="1"/>
      <c r="E62" s="1"/>
      <c r="F62" s="1"/>
      <c r="G62" s="1"/>
      <c r="H62" s="1"/>
    </row>
    <row r="63" spans="4:8" ht="18.75" customHeight="1">
      <c r="D63" s="1"/>
      <c r="E63" s="1"/>
      <c r="F63" s="1"/>
      <c r="G63" s="1"/>
      <c r="H63" s="1"/>
    </row>
    <row r="64" spans="4:8" ht="18.75" customHeight="1">
      <c r="D64" s="1"/>
      <c r="E64" s="1"/>
      <c r="F64" s="1"/>
      <c r="G64" s="1"/>
      <c r="H64" s="1"/>
    </row>
    <row r="65" spans="4:8" ht="18.75" customHeight="1">
      <c r="D65" s="1"/>
      <c r="E65" s="1"/>
      <c r="F65" s="1"/>
      <c r="G65" s="1"/>
      <c r="H65" s="1"/>
    </row>
  </sheetData>
  <sheetProtection/>
  <printOptions/>
  <pageMargins left="0.11811023622047245" right="0" top="0" bottom="0" header="0" footer="0"/>
  <pageSetup horizontalDpi="600" verticalDpi="600" orientation="landscape" paperSize="5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I38" sqref="I38"/>
    </sheetView>
  </sheetViews>
  <sheetFormatPr defaultColWidth="11.421875" defaultRowHeight="15"/>
  <cols>
    <col min="1" max="1" width="19.8515625" style="0" customWidth="1"/>
    <col min="2" max="2" width="11.421875" style="59" customWidth="1"/>
    <col min="3" max="3" width="24.57421875" style="0" customWidth="1"/>
    <col min="4" max="4" width="16.57421875" style="0" customWidth="1"/>
    <col min="5" max="5" width="21.140625" style="0" customWidth="1"/>
    <col min="6" max="6" width="11.57421875" style="6" bestFit="1" customWidth="1"/>
    <col min="7" max="7" width="25.140625" style="0" customWidth="1"/>
    <col min="8" max="8" width="21.00390625" style="0" customWidth="1"/>
  </cols>
  <sheetData>
    <row r="2" spans="1:10" ht="15">
      <c r="A2" s="1"/>
      <c r="B2" s="58"/>
      <c r="C2" s="1"/>
      <c r="D2" s="1"/>
      <c r="E2" s="1"/>
      <c r="F2" s="52"/>
      <c r="G2" s="1"/>
      <c r="H2" s="1"/>
      <c r="I2" s="1"/>
      <c r="J2" s="1"/>
    </row>
    <row r="3" spans="1:10" ht="15">
      <c r="A3" s="16" t="s">
        <v>87</v>
      </c>
      <c r="B3" s="58"/>
      <c r="C3" s="1"/>
      <c r="D3" s="1"/>
      <c r="E3" s="16" t="s">
        <v>95</v>
      </c>
      <c r="F3" s="52"/>
      <c r="G3" s="1"/>
      <c r="H3" s="1"/>
      <c r="I3" s="1"/>
      <c r="J3" s="1"/>
    </row>
    <row r="4" spans="1:10" ht="15">
      <c r="A4" s="1"/>
      <c r="B4" s="58">
        <v>11250</v>
      </c>
      <c r="C4" s="1" t="s">
        <v>88</v>
      </c>
      <c r="D4" s="1"/>
      <c r="E4" s="1"/>
      <c r="F4" s="52">
        <v>30000</v>
      </c>
      <c r="G4" s="1" t="s">
        <v>96</v>
      </c>
      <c r="H4" s="1"/>
      <c r="I4" s="1"/>
      <c r="J4" s="1"/>
    </row>
    <row r="5" spans="1:10" ht="15">
      <c r="A5" s="1"/>
      <c r="B5" s="58">
        <v>1000</v>
      </c>
      <c r="C5" s="1" t="s">
        <v>89</v>
      </c>
      <c r="D5" s="1"/>
      <c r="E5" s="1"/>
      <c r="F5" s="52">
        <v>144270</v>
      </c>
      <c r="G5" s="1" t="s">
        <v>97</v>
      </c>
      <c r="H5" s="1"/>
      <c r="I5" s="1"/>
      <c r="J5" s="1"/>
    </row>
    <row r="6" spans="1:10" ht="15">
      <c r="A6" s="1"/>
      <c r="B6" s="58">
        <v>22380</v>
      </c>
      <c r="C6" s="1" t="s">
        <v>90</v>
      </c>
      <c r="D6" s="1"/>
      <c r="E6" s="1"/>
      <c r="F6" s="52">
        <v>11300</v>
      </c>
      <c r="G6" s="1" t="s">
        <v>98</v>
      </c>
      <c r="H6" s="1"/>
      <c r="I6" s="1"/>
      <c r="J6" s="1"/>
    </row>
    <row r="7" spans="1:10" ht="15">
      <c r="A7" s="1"/>
      <c r="B7" s="58">
        <v>35000</v>
      </c>
      <c r="C7" s="1" t="s">
        <v>91</v>
      </c>
      <c r="D7" s="1"/>
      <c r="E7" s="1"/>
      <c r="F7" s="52">
        <v>18900</v>
      </c>
      <c r="G7" s="52" t="s">
        <v>94</v>
      </c>
      <c r="H7" s="1"/>
      <c r="I7" s="1"/>
      <c r="J7" s="1"/>
    </row>
    <row r="8" spans="1:10" ht="18">
      <c r="A8" s="1"/>
      <c r="B8" s="58">
        <v>154770</v>
      </c>
      <c r="C8" s="1" t="s">
        <v>92</v>
      </c>
      <c r="D8" s="1" t="s">
        <v>93</v>
      </c>
      <c r="E8" s="1"/>
      <c r="F8" s="133">
        <v>135000</v>
      </c>
      <c r="G8" s="134" t="s">
        <v>145</v>
      </c>
      <c r="H8" s="102"/>
      <c r="I8" s="103"/>
      <c r="J8" s="1"/>
    </row>
    <row r="9" spans="1:10" ht="15">
      <c r="A9" s="1"/>
      <c r="B9" s="58"/>
      <c r="C9" s="1"/>
      <c r="D9" s="1"/>
      <c r="E9" s="1"/>
      <c r="F9" s="52"/>
      <c r="G9" s="1"/>
      <c r="H9" s="1"/>
      <c r="I9" s="1"/>
      <c r="J9" s="1"/>
    </row>
    <row r="10" spans="1:10" ht="15">
      <c r="A10" s="53" t="s">
        <v>103</v>
      </c>
      <c r="B10" s="129">
        <f>SUM(B4:B9)</f>
        <v>224400</v>
      </c>
      <c r="C10" s="1"/>
      <c r="D10" s="1"/>
      <c r="E10" s="53" t="s">
        <v>104</v>
      </c>
      <c r="F10" s="85">
        <f>SUM(F4:F9)</f>
        <v>339470</v>
      </c>
      <c r="G10" s="1"/>
      <c r="H10" s="1"/>
      <c r="I10" s="1"/>
      <c r="J10" s="1"/>
    </row>
    <row r="11" spans="1:10" ht="15">
      <c r="A11" s="1"/>
      <c r="B11" s="58"/>
      <c r="C11" s="1"/>
      <c r="D11" s="1"/>
      <c r="E11" s="1"/>
      <c r="F11" s="52"/>
      <c r="G11" s="1"/>
      <c r="H11" s="132" t="s">
        <v>141</v>
      </c>
      <c r="I11" s="130">
        <v>288000</v>
      </c>
      <c r="J11" s="1"/>
    </row>
    <row r="12" spans="1:10" ht="15">
      <c r="A12" s="1"/>
      <c r="B12" s="58"/>
      <c r="C12" s="1"/>
      <c r="D12" s="1"/>
      <c r="E12" s="1"/>
      <c r="F12" s="52"/>
      <c r="G12" s="1"/>
      <c r="H12" s="132" t="s">
        <v>142</v>
      </c>
      <c r="I12" s="130">
        <v>128000</v>
      </c>
      <c r="J12" s="1"/>
    </row>
    <row r="13" spans="1:10" ht="15">
      <c r="A13" s="1"/>
      <c r="B13" s="58"/>
      <c r="C13" s="1"/>
      <c r="D13" s="1"/>
      <c r="E13" s="1"/>
      <c r="F13" s="52"/>
      <c r="G13" s="1"/>
      <c r="H13" s="132" t="s">
        <v>143</v>
      </c>
      <c r="I13" s="130">
        <v>245000</v>
      </c>
      <c r="J13" s="1"/>
    </row>
    <row r="14" spans="1:10" ht="15">
      <c r="A14" s="1"/>
      <c r="B14" s="58"/>
      <c r="C14" s="1"/>
      <c r="D14" s="1"/>
      <c r="E14" s="1"/>
      <c r="F14" s="52"/>
      <c r="G14" s="1"/>
      <c r="H14" s="132" t="s">
        <v>144</v>
      </c>
      <c r="I14" s="130">
        <v>22000</v>
      </c>
      <c r="J14" s="1"/>
    </row>
    <row r="15" spans="1:10" ht="15">
      <c r="A15" s="16" t="s">
        <v>102</v>
      </c>
      <c r="B15" s="58"/>
      <c r="C15" s="1"/>
      <c r="D15" s="1"/>
      <c r="E15" s="1"/>
      <c r="F15" s="52"/>
      <c r="G15" s="1"/>
      <c r="H15" s="132"/>
      <c r="I15" s="130"/>
      <c r="J15" s="1"/>
    </row>
    <row r="16" spans="1:10" ht="15">
      <c r="A16" s="1"/>
      <c r="B16" s="58">
        <v>20000</v>
      </c>
      <c r="C16" s="1" t="s">
        <v>99</v>
      </c>
      <c r="D16" s="1"/>
      <c r="E16" s="1"/>
      <c r="F16" s="52"/>
      <c r="G16" s="1"/>
      <c r="H16" s="1"/>
      <c r="I16" s="1"/>
      <c r="J16" s="1"/>
    </row>
    <row r="17" spans="1:10" ht="15">
      <c r="A17" s="1"/>
      <c r="B17" s="58">
        <v>152538</v>
      </c>
      <c r="C17" s="1" t="s">
        <v>100</v>
      </c>
      <c r="D17" s="1"/>
      <c r="E17" s="1"/>
      <c r="F17" s="52"/>
      <c r="G17" s="1"/>
      <c r="H17" s="1"/>
      <c r="I17" s="1"/>
      <c r="J17" s="1"/>
    </row>
    <row r="18" spans="1:10" ht="15">
      <c r="A18" s="1"/>
      <c r="B18" s="58">
        <v>18900</v>
      </c>
      <c r="C18" s="1" t="s">
        <v>101</v>
      </c>
      <c r="D18" s="1"/>
      <c r="E18" s="1"/>
      <c r="F18" s="52"/>
      <c r="G18" s="1"/>
      <c r="H18" s="57" t="s">
        <v>109</v>
      </c>
      <c r="I18" s="131">
        <f>SUM(I11:I17)</f>
        <v>683000</v>
      </c>
      <c r="J18" s="1"/>
    </row>
    <row r="19" spans="1:10" ht="15">
      <c r="A19" s="1"/>
      <c r="B19" s="58">
        <v>30000</v>
      </c>
      <c r="C19" s="1" t="s">
        <v>147</v>
      </c>
      <c r="D19" s="1"/>
      <c r="E19" s="1"/>
      <c r="F19" s="52"/>
      <c r="G19" s="1"/>
      <c r="H19" s="57"/>
      <c r="I19" s="131"/>
      <c r="J19" s="1"/>
    </row>
    <row r="20" spans="1:10" ht="15">
      <c r="A20" s="1"/>
      <c r="B20" s="58"/>
      <c r="C20" s="1"/>
      <c r="D20" s="1"/>
      <c r="E20" s="1"/>
      <c r="F20" s="52"/>
      <c r="G20" s="1"/>
      <c r="H20" s="57"/>
      <c r="I20" s="131"/>
      <c r="J20" s="1"/>
    </row>
    <row r="21" spans="1:10" ht="15">
      <c r="A21" s="53" t="s">
        <v>105</v>
      </c>
      <c r="B21" s="129">
        <f>SUM(B16:B19)</f>
        <v>221438</v>
      </c>
      <c r="C21" s="1"/>
      <c r="D21" s="1"/>
      <c r="E21" s="1"/>
      <c r="F21" s="52"/>
      <c r="G21" s="1"/>
      <c r="H21" s="1"/>
      <c r="I21" s="1"/>
      <c r="J21" s="1"/>
    </row>
    <row r="22" spans="1:10" ht="15">
      <c r="A22" s="1"/>
      <c r="B22" s="58"/>
      <c r="C22" s="1"/>
      <c r="D22" s="1"/>
      <c r="E22" s="1"/>
      <c r="F22" s="52"/>
      <c r="G22" s="1"/>
      <c r="H22" s="1"/>
      <c r="I22" s="1"/>
      <c r="J22" s="1"/>
    </row>
    <row r="23" spans="1:10" ht="15">
      <c r="A23" s="1"/>
      <c r="B23" s="58"/>
      <c r="C23" s="1"/>
      <c r="D23" s="1"/>
      <c r="E23" s="54" t="s">
        <v>106</v>
      </c>
      <c r="F23" s="85">
        <f>(B10+F10+B21)</f>
        <v>785308</v>
      </c>
      <c r="G23" s="1"/>
      <c r="H23" s="1"/>
      <c r="I23" s="1"/>
      <c r="J23" s="1"/>
    </row>
    <row r="24" spans="1:10" ht="15">
      <c r="A24" s="1"/>
      <c r="B24" s="58"/>
      <c r="C24" s="1"/>
      <c r="D24" s="1"/>
      <c r="E24" s="1"/>
      <c r="F24" s="52"/>
      <c r="G24" s="1"/>
      <c r="H24" s="1"/>
      <c r="I24" s="1"/>
      <c r="J24" s="1"/>
    </row>
    <row r="25" spans="1:10" ht="15">
      <c r="A25" s="1"/>
      <c r="B25" s="58"/>
      <c r="C25" s="1"/>
      <c r="D25" s="1"/>
      <c r="E25" s="55" t="s">
        <v>107</v>
      </c>
      <c r="F25" s="126">
        <f>I18</f>
        <v>683000</v>
      </c>
      <c r="G25" s="1"/>
      <c r="H25" s="1"/>
      <c r="I25" s="1"/>
      <c r="J25" s="1"/>
    </row>
    <row r="26" spans="1:10" ht="15">
      <c r="A26" s="1"/>
      <c r="B26" s="58"/>
      <c r="C26" s="1"/>
      <c r="D26" s="1"/>
      <c r="E26" s="1"/>
      <c r="F26" s="52"/>
      <c r="G26" s="1"/>
      <c r="H26" s="1"/>
      <c r="I26" s="1"/>
      <c r="J26" s="1"/>
    </row>
    <row r="27" spans="1:10" ht="15">
      <c r="A27" s="1"/>
      <c r="B27" s="58"/>
      <c r="C27" s="1"/>
      <c r="D27" s="1"/>
      <c r="E27" s="56" t="s">
        <v>108</v>
      </c>
      <c r="F27" s="85">
        <f>F25-F23</f>
        <v>-102308</v>
      </c>
      <c r="G27" s="1"/>
      <c r="H27" s="1"/>
      <c r="I27" s="1"/>
      <c r="J27" s="1"/>
    </row>
    <row r="28" spans="1:10" ht="15">
      <c r="A28" s="1"/>
      <c r="B28" s="58"/>
      <c r="C28" s="1"/>
      <c r="D28" s="1"/>
      <c r="E28" s="1"/>
      <c r="F28" s="52"/>
      <c r="G28" s="1"/>
      <c r="H28" s="1"/>
      <c r="I28" s="1"/>
      <c r="J28" s="1"/>
    </row>
    <row r="29" spans="1:10" ht="15">
      <c r="A29" s="1"/>
      <c r="B29" s="58"/>
      <c r="C29" s="1"/>
      <c r="D29" s="1"/>
      <c r="E29" s="1"/>
      <c r="F29" s="52"/>
      <c r="G29" s="1"/>
      <c r="H29" s="1"/>
      <c r="I29" s="1"/>
      <c r="J29" s="1"/>
    </row>
    <row r="30" spans="1:10" ht="15">
      <c r="A30" s="1"/>
      <c r="B30" s="58"/>
      <c r="C30" s="1"/>
      <c r="D30" s="1"/>
      <c r="E30" s="1"/>
      <c r="F30" s="52"/>
      <c r="G30" s="1"/>
      <c r="H30" s="1"/>
      <c r="I30" s="1"/>
      <c r="J30" s="1"/>
    </row>
    <row r="31" spans="1:10" ht="15">
      <c r="A31" s="1"/>
      <c r="B31" s="58"/>
      <c r="C31" s="1"/>
      <c r="D31" s="1"/>
      <c r="E31" s="1"/>
      <c r="F31" s="52"/>
      <c r="G31" s="1"/>
      <c r="H31" s="1"/>
      <c r="I31" s="1"/>
      <c r="J31" s="1"/>
    </row>
    <row r="32" spans="1:10" ht="15">
      <c r="A32" s="1"/>
      <c r="B32" s="58"/>
      <c r="C32" s="1"/>
      <c r="D32" s="1"/>
      <c r="E32" s="1"/>
      <c r="F32" s="52"/>
      <c r="G32" s="1"/>
      <c r="H32" s="1"/>
      <c r="I32" s="1"/>
      <c r="J32" s="1"/>
    </row>
    <row r="33" spans="1:10" ht="15">
      <c r="A33" s="1"/>
      <c r="B33" s="58"/>
      <c r="C33" s="1"/>
      <c r="D33" s="1"/>
      <c r="E33" s="1"/>
      <c r="F33" s="52"/>
      <c r="G33" s="1"/>
      <c r="H33" s="1"/>
      <c r="I33" s="1"/>
      <c r="J33" s="1"/>
    </row>
    <row r="34" spans="1:10" ht="15">
      <c r="A34" s="1"/>
      <c r="B34" s="58"/>
      <c r="C34" s="1"/>
      <c r="D34" s="1"/>
      <c r="E34" s="1"/>
      <c r="F34" s="52"/>
      <c r="G34" s="1"/>
      <c r="H34" s="1"/>
      <c r="I34" s="1"/>
      <c r="J34" s="1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Bitilio Diaz</dc:creator>
  <cp:keywords/>
  <dc:description/>
  <cp:lastModifiedBy>vitelohouse</cp:lastModifiedBy>
  <cp:lastPrinted>2016-05-02T23:08:54Z</cp:lastPrinted>
  <dcterms:created xsi:type="dcterms:W3CDTF">2016-01-11T14:47:16Z</dcterms:created>
  <dcterms:modified xsi:type="dcterms:W3CDTF">2016-05-02T23:10:15Z</dcterms:modified>
  <cp:category/>
  <cp:version/>
  <cp:contentType/>
  <cp:contentStatus/>
</cp:coreProperties>
</file>